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315" windowWidth="15360" windowHeight="8430" activeTab="0"/>
  </bookViews>
  <sheets>
    <sheet name="Savings Calculator" sheetId="1" r:id="rId1"/>
    <sheet name="Evaluation Letter" sheetId="2" r:id="rId2"/>
  </sheets>
  <definedNames>
    <definedName name="_xlnm.Print_Area" localSheetId="1">'Evaluation Letter'!$A$1:$N$52</definedName>
  </definedNames>
  <calcPr fullCalcOnLoad="1"/>
</workbook>
</file>

<file path=xl/comments1.xml><?xml version="1.0" encoding="utf-8"?>
<comments xmlns="http://schemas.openxmlformats.org/spreadsheetml/2006/main">
  <authors>
    <author>taylorc</author>
  </authors>
  <commentList>
    <comment ref="I16" authorId="0">
      <text>
        <r>
          <rPr>
            <sz val="8"/>
            <rFont val="Tahoma"/>
            <family val="0"/>
          </rPr>
          <t xml:space="preserve">1. Enter total
2. Press </t>
        </r>
        <r>
          <rPr>
            <i/>
            <sz val="8"/>
            <rFont val="Tahoma"/>
            <family val="2"/>
          </rPr>
          <t>Enter</t>
        </r>
        <r>
          <rPr>
            <sz val="8"/>
            <rFont val="Tahoma"/>
            <family val="0"/>
          </rPr>
          <t xml:space="preserve">
</t>
        </r>
      </text>
    </comment>
    <comment ref="I56" authorId="0">
      <text>
        <r>
          <rPr>
            <sz val="8"/>
            <rFont val="Tahoma"/>
            <family val="0"/>
          </rPr>
          <t xml:space="preserve">1. Enter amount of terminals collecting punches (ex: 1 per location).
2.  Press </t>
        </r>
        <r>
          <rPr>
            <i/>
            <sz val="8"/>
            <rFont val="Tahoma"/>
            <family val="2"/>
          </rPr>
          <t>Enter.</t>
        </r>
        <r>
          <rPr>
            <sz val="8"/>
            <rFont val="Tahoma"/>
            <family val="0"/>
          </rPr>
          <t xml:space="preserve">
</t>
        </r>
      </text>
    </comment>
    <comment ref="I57" authorId="0">
      <text>
        <r>
          <rPr>
            <sz val="8"/>
            <rFont val="Tahoma"/>
            <family val="0"/>
          </rPr>
          <t xml:space="preserve">1.  Enter total of employees to be tracked.
2.  Press </t>
        </r>
        <r>
          <rPr>
            <i/>
            <sz val="8"/>
            <rFont val="Tahoma"/>
            <family val="2"/>
          </rPr>
          <t>Enter.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<sst xmlns="http://schemas.openxmlformats.org/spreadsheetml/2006/main" count="89" uniqueCount="87">
  <si>
    <t>In hours:</t>
  </si>
  <si>
    <t>How much will you save per month?</t>
  </si>
  <si>
    <t>Back to calculator</t>
  </si>
  <si>
    <t>Your Timekeeping Quote</t>
  </si>
  <si>
    <t>Costs are based on your employee and time clock count</t>
  </si>
  <si>
    <t>Create a report (click here and "save changes")</t>
  </si>
  <si>
    <r>
      <t xml:space="preserve">Enter </t>
    </r>
    <r>
      <rPr>
        <sz val="9"/>
        <color indexed="18"/>
        <rFont val="Arial"/>
        <family val="2"/>
      </rPr>
      <t>amount of time clocks required or company locations:</t>
    </r>
  </si>
  <si>
    <r>
      <t xml:space="preserve">Enter </t>
    </r>
    <r>
      <rPr>
        <sz val="9"/>
        <color indexed="18"/>
        <rFont val="Arial"/>
        <family val="2"/>
      </rPr>
      <t>active employee count</t>
    </r>
  </si>
  <si>
    <t>Manual Time Card Totaling Cost</t>
  </si>
  <si>
    <t>Enter the average wage of your employees</t>
  </si>
  <si>
    <t>Enter the average number of hours in your work week per employee</t>
  </si>
  <si>
    <t>Enter your total of employees</t>
  </si>
  <si>
    <r>
      <t>Your total wasted minutes</t>
    </r>
    <r>
      <rPr>
        <b/>
        <sz val="9"/>
        <rFont val="Arial"/>
        <family val="2"/>
      </rPr>
      <t xml:space="preserve"> each month</t>
    </r>
  </si>
  <si>
    <r>
      <t xml:space="preserve">Average </t>
    </r>
    <r>
      <rPr>
        <b/>
        <sz val="9"/>
        <rFont val="Arial"/>
        <family val="2"/>
      </rPr>
      <t>pay per month</t>
    </r>
    <r>
      <rPr>
        <sz val="9"/>
        <rFont val="Arial"/>
        <family val="2"/>
      </rPr>
      <t xml:space="preserve"> for wasted labor minutes</t>
    </r>
  </si>
  <si>
    <r>
      <t xml:space="preserve">Your total of wasted minutes </t>
    </r>
    <r>
      <rPr>
        <b/>
        <sz val="9"/>
        <rFont val="Arial"/>
        <family val="2"/>
      </rPr>
      <t>per day</t>
    </r>
  </si>
  <si>
    <t xml:space="preserve">In hours: </t>
  </si>
  <si>
    <r>
      <t xml:space="preserve">Your total wasted minutes </t>
    </r>
    <r>
      <rPr>
        <b/>
        <sz val="9"/>
        <rFont val="Arial"/>
        <family val="2"/>
      </rPr>
      <t>per year</t>
    </r>
  </si>
  <si>
    <r>
      <t xml:space="preserve">Average </t>
    </r>
    <r>
      <rPr>
        <b/>
        <sz val="9"/>
        <rFont val="Arial"/>
        <family val="2"/>
      </rPr>
      <t>pay per day</t>
    </r>
    <r>
      <rPr>
        <sz val="9"/>
        <rFont val="Arial"/>
        <family val="2"/>
      </rPr>
      <t xml:space="preserve"> for wasted labor minutes</t>
    </r>
  </si>
  <si>
    <r>
      <t xml:space="preserve">Average </t>
    </r>
    <r>
      <rPr>
        <b/>
        <sz val="9"/>
        <rFont val="Arial"/>
        <family val="2"/>
      </rPr>
      <t>pay per year</t>
    </r>
    <r>
      <rPr>
        <sz val="9"/>
        <rFont val="Arial"/>
        <family val="2"/>
      </rPr>
      <t xml:space="preserve"> for wasted labor minutes</t>
    </r>
  </si>
  <si>
    <t>Wasted Labor Minutes</t>
  </si>
  <si>
    <t>Calculate your timekeeping costs</t>
  </si>
  <si>
    <t>Total Savings</t>
  </si>
  <si>
    <t>Enter an estimated percent for human error in computing time cards</t>
  </si>
  <si>
    <t>Calculate Your Manual Timekeeping Costs</t>
  </si>
  <si>
    <t>Thank you.  Now view your results below.</t>
  </si>
  <si>
    <t>Enter an average estimate of "wasted" minutes paid per employee per day</t>
  </si>
  <si>
    <r>
      <t xml:space="preserve">Example: </t>
    </r>
    <r>
      <rPr>
        <i/>
        <sz val="10"/>
        <color indexed="63"/>
        <rFont val="Arial"/>
        <family val="2"/>
      </rPr>
      <t>American Payroll Association</t>
    </r>
    <r>
      <rPr>
        <sz val="10"/>
        <color indexed="63"/>
        <rFont val="Arial"/>
        <family val="2"/>
      </rPr>
      <t xml:space="preserve"> estimates between 1% and 8%</t>
    </r>
  </si>
  <si>
    <r>
      <t xml:space="preserve">Example: </t>
    </r>
    <r>
      <rPr>
        <sz val="10"/>
        <color indexed="63"/>
        <rFont val="Arial"/>
        <family val="2"/>
      </rPr>
      <t>Payroll staff's</t>
    </r>
    <r>
      <rPr>
        <b/>
        <sz val="10"/>
        <color indexed="63"/>
        <rFont val="Arial"/>
        <family val="2"/>
      </rPr>
      <t xml:space="preserve"> </t>
    </r>
    <r>
      <rPr>
        <sz val="10"/>
        <color indexed="63"/>
        <rFont val="Arial"/>
        <family val="2"/>
      </rPr>
      <t>time to prepare, compute, total, verify, and key-in payroll data.</t>
    </r>
  </si>
  <si>
    <r>
      <t xml:space="preserve">Enter: </t>
    </r>
    <r>
      <rPr>
        <sz val="10"/>
        <color indexed="63"/>
        <rFont val="Arial"/>
        <family val="2"/>
      </rPr>
      <t>1=Weekly payroll; 2=Bi-weekly; 3=Semi-monthly; 4=Monthly</t>
    </r>
  </si>
  <si>
    <t>Now calculate your cost in using automated timekeeping</t>
  </si>
  <si>
    <r>
      <t xml:space="preserve">Your quoted automated timekeeping </t>
    </r>
    <r>
      <rPr>
        <b/>
        <sz val="9"/>
        <color indexed="10"/>
        <rFont val="Arial"/>
        <family val="2"/>
      </rPr>
      <t>cost per month</t>
    </r>
  </si>
  <si>
    <r>
      <t xml:space="preserve">Your total manual </t>
    </r>
    <r>
      <rPr>
        <b/>
        <sz val="9"/>
        <color indexed="17"/>
        <rFont val="Arial"/>
        <family val="2"/>
      </rPr>
      <t>costs avoided per month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with automated timekeeping</t>
    </r>
  </si>
  <si>
    <t>How many hours are taken to process payroll per pay period (see below)</t>
  </si>
  <si>
    <t>Enter an average hourly wage for your payroll clerk or staff</t>
  </si>
  <si>
    <r>
      <t xml:space="preserve">Annual Total: </t>
    </r>
    <r>
      <rPr>
        <sz val="9"/>
        <rFont val="Arial"/>
        <family val="2"/>
      </rPr>
      <t>Your yearly estimated cost to calculate time cards manually</t>
    </r>
  </si>
  <si>
    <r>
      <t xml:space="preserve">Monthly Total: </t>
    </r>
    <r>
      <rPr>
        <sz val="9"/>
        <rFont val="Arial"/>
        <family val="2"/>
      </rPr>
      <t>Your monthly estimated cost to calculate time cards manually</t>
    </r>
  </si>
  <si>
    <r>
      <t xml:space="preserve">Enter your company pay period number and press </t>
    </r>
    <r>
      <rPr>
        <i/>
        <sz val="10"/>
        <color indexed="18"/>
        <rFont val="Arial"/>
        <family val="2"/>
      </rPr>
      <t>enter</t>
    </r>
    <r>
      <rPr>
        <sz val="10"/>
        <color indexed="18"/>
        <rFont val="Arial"/>
        <family val="2"/>
      </rPr>
      <t xml:space="preserve"> (see below)</t>
    </r>
  </si>
  <si>
    <t>Manual time card preparation has become a significant contributor to additional, yet avoidable expenses</t>
  </si>
  <si>
    <r>
      <t xml:space="preserve">for employers.  Today, </t>
    </r>
    <r>
      <rPr>
        <i/>
        <sz val="9.5"/>
        <rFont val="Tahoma"/>
        <family val="2"/>
      </rPr>
      <t>automated timekeeping</t>
    </r>
    <r>
      <rPr>
        <sz val="9.5"/>
        <rFont val="Tahoma"/>
        <family val="2"/>
      </rPr>
      <t xml:space="preserve"> allows an employer to not only avoid the cost and time</t>
    </r>
  </si>
  <si>
    <t xml:space="preserve">associated with manually totaling, verifying, and handling time cards, but it also reduces large amounts </t>
  </si>
  <si>
    <t>of overhead costs, which remain typically overlooked.  These overlooked costs can originate from employee</t>
  </si>
  <si>
    <t>time theft, or wasted labor time, and the cost of human error.  As a result, the expense to manually prepare</t>
  </si>
  <si>
    <t>Dear Client:</t>
  </si>
  <si>
    <t>Manual Preparation Analysis</t>
  </si>
  <si>
    <t>time cards is far greater than the expense of using today's automated timekeeping technology.</t>
  </si>
  <si>
    <t>Your Manual Timekeeping Costs</t>
  </si>
  <si>
    <t xml:space="preserve">manual time card preparation costs.  With automated timekeeping, calculating and preparing time cards </t>
  </si>
  <si>
    <t>Your Time Theft Costs</t>
  </si>
  <si>
    <t xml:space="preserve">The American Payroll Association estimates that the human error rate in time card preparation is </t>
  </si>
  <si>
    <t>Your Automated Timekeeping Costs</t>
  </si>
  <si>
    <t xml:space="preserve">The solution to eliminate these costs lies in creating an automated method of tracking time to the detail. </t>
  </si>
  <si>
    <t xml:space="preserve">Automated timekeeping tracks, calculates, and reports each of a full-time employee's 480 daily minutes. </t>
  </si>
  <si>
    <t xml:space="preserve">Given the figures you reported, your estimated total monthly expense to manually prepare time cards is  </t>
  </si>
  <si>
    <t>Automated timekeeping technology will save you the time it takes to prepare payroll and the cost involved</t>
  </si>
  <si>
    <t>with extra labor minutes, human error, and unnecessary payroll hours.</t>
  </si>
  <si>
    <t xml:space="preserve">average employee wage, employee count, and human error rate, your average annual payroll expense of </t>
  </si>
  <si>
    <t>is a key aspect in the total cost of manual time card preparation.</t>
  </si>
  <si>
    <t xml:space="preserve">takes only minutes.  This added time would generate additional company revenue by both eliminating labor </t>
  </si>
  <si>
    <t>hours and by allowing employees to work on other profitable projects.</t>
  </si>
  <si>
    <t>Believe it or not, the cost of a few labor minutes overpaid each day will result in thousands of dollars per</t>
  </si>
  <si>
    <t xml:space="preserve">untracked breaks, extended lunches, and any approximating of employee in and out times.  Your company </t>
  </si>
  <si>
    <t xml:space="preserve">year in avoidable time theft, or wasted labor minutes.  These overlooked costs can typically occur from </t>
  </si>
  <si>
    <t>alone can add or relieve critical financial stress for a company.  Human error and payroll staff costs will</t>
  </si>
  <si>
    <t>only be added to these costs.</t>
  </si>
  <si>
    <t>Your yearly automated timekeeping cost</t>
  </si>
  <si>
    <r>
      <t>Monthly net gain</t>
    </r>
    <r>
      <rPr>
        <sz val="9"/>
        <rFont val="Arial"/>
        <family val="2"/>
      </rPr>
      <t xml:space="preserve"> with automated timekeeping</t>
    </r>
  </si>
  <si>
    <r>
      <t>Yearly net gain</t>
    </r>
    <r>
      <rPr>
        <sz val="9"/>
        <rFont val="Arial"/>
        <family val="2"/>
      </rPr>
      <t xml:space="preserve"> with automated timekeeping</t>
    </r>
  </si>
  <si>
    <r>
      <t xml:space="preserve">Your </t>
    </r>
    <r>
      <rPr>
        <b/>
        <sz val="9"/>
        <rFont val="Arial"/>
        <family val="2"/>
      </rPr>
      <t>payroll staff cost</t>
    </r>
    <r>
      <rPr>
        <sz val="9"/>
        <rFont val="Arial"/>
        <family val="2"/>
      </rPr>
      <t xml:space="preserve"> to calculate time cards per pay period</t>
    </r>
  </si>
  <si>
    <r>
      <t xml:space="preserve">Your </t>
    </r>
    <r>
      <rPr>
        <b/>
        <sz val="9"/>
        <rFont val="Arial"/>
        <family val="2"/>
      </rPr>
      <t>payroll staff cost</t>
    </r>
    <r>
      <rPr>
        <sz val="9"/>
        <rFont val="Arial"/>
        <family val="2"/>
      </rPr>
      <t xml:space="preserve"> to calculate time cards per year</t>
    </r>
  </si>
  <si>
    <r>
      <t xml:space="preserve">Your </t>
    </r>
    <r>
      <rPr>
        <b/>
        <sz val="9"/>
        <rFont val="Arial"/>
        <family val="2"/>
      </rPr>
      <t>annual cost</t>
    </r>
    <r>
      <rPr>
        <sz val="9"/>
        <rFont val="Arial"/>
        <family val="2"/>
      </rPr>
      <t xml:space="preserve"> of wasted labor minutes</t>
    </r>
  </si>
  <si>
    <r>
      <t xml:space="preserve">Your </t>
    </r>
    <r>
      <rPr>
        <b/>
        <sz val="9"/>
        <rFont val="Arial"/>
        <family val="2"/>
      </rPr>
      <t xml:space="preserve">annual cost </t>
    </r>
    <r>
      <rPr>
        <sz val="9"/>
        <rFont val="Arial"/>
        <family val="2"/>
      </rPr>
      <t>of human error</t>
    </r>
  </si>
  <si>
    <r>
      <t xml:space="preserve">Your </t>
    </r>
    <r>
      <rPr>
        <b/>
        <sz val="9"/>
        <rFont val="Arial"/>
        <family val="2"/>
      </rPr>
      <t>annual payroll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clerk wages</t>
    </r>
    <r>
      <rPr>
        <sz val="9"/>
        <rFont val="Arial"/>
        <family val="2"/>
      </rPr>
      <t xml:space="preserve"> to manually calculate time cards</t>
    </r>
  </si>
  <si>
    <r>
      <t xml:space="preserve">Examples: </t>
    </r>
    <r>
      <rPr>
        <sz val="10"/>
        <color indexed="63"/>
        <rFont val="Arial"/>
        <family val="2"/>
      </rPr>
      <t>Extended lunches, unapproved breaks, approximated in/out times, etc</t>
    </r>
    <r>
      <rPr>
        <sz val="10"/>
        <color indexed="18"/>
        <rFont val="Arial"/>
        <family val="2"/>
      </rPr>
      <t>.</t>
    </r>
  </si>
  <si>
    <t>Your averaged annual gross payroll amount</t>
  </si>
  <si>
    <r>
      <t xml:space="preserve">Your </t>
    </r>
    <r>
      <rPr>
        <b/>
        <sz val="9"/>
        <rFont val="Arial"/>
        <family val="2"/>
      </rPr>
      <t>annual human error cost</t>
    </r>
    <r>
      <rPr>
        <sz val="9"/>
        <rFont val="Arial"/>
        <family val="2"/>
      </rPr>
      <t xml:space="preserve"> based on your estimated human error rate</t>
    </r>
  </si>
  <si>
    <t>Monthly</t>
  </si>
  <si>
    <t>Enter Your Variables</t>
  </si>
  <si>
    <r>
      <t>Results:</t>
    </r>
    <r>
      <rPr>
        <b/>
        <sz val="10"/>
        <color indexed="10"/>
        <rFont val="Arial"/>
        <family val="2"/>
      </rPr>
      <t xml:space="preserve"> Do not adjust </t>
    </r>
  </si>
  <si>
    <t>Your monthly automated timekeeping service fee</t>
  </si>
  <si>
    <t xml:space="preserve"> Within minutes</t>
  </si>
  <si>
    <t>Charge - up to 50 ee's</t>
  </si>
  <si>
    <t>Applicable Charge for ee's over 50</t>
  </si>
  <si>
    <t>Charge - ee's after 50</t>
  </si>
  <si>
    <t>Estimated time to prepare time card data for payroll with automated timekeeping</t>
  </si>
  <si>
    <t xml:space="preserve"> www.paycorcom</t>
  </si>
  <si>
    <t>ReadyClock</t>
  </si>
  <si>
    <t>m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</si>
</sst>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409]dddd\,\ mmmm\ dd\,\ yyyy"/>
    <numFmt numFmtId="166" formatCode="&quot;$&quot;#,##0.00"/>
    <numFmt numFmtId="167" formatCode="\(\)"/>
    <numFmt numFmtId="168" formatCode="\(#\)"/>
    <numFmt numFmtId="169" formatCode="\(#\)*1\2"/>
    <numFmt numFmtId="170" formatCode="[$-F400]h:mm:ss\ AM/PM"/>
    <numFmt numFmtId="171" formatCode="h:mm;@"/>
  </numFmts>
  <fonts count="50">
    <font>
      <sz val="10"/>
      <name val="Arial"/>
      <family val="0"/>
    </font>
    <font>
      <sz val="8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sz val="10"/>
      <name val="Tahoma"/>
      <family val="2"/>
    </font>
    <font>
      <sz val="10"/>
      <color indexed="9"/>
      <name val="Tahoma"/>
      <family val="2"/>
    </font>
    <font>
      <b/>
      <sz val="10"/>
      <name val="Tahoma"/>
      <family val="2"/>
    </font>
    <font>
      <b/>
      <sz val="14"/>
      <color indexed="9"/>
      <name val="Arial"/>
      <family val="2"/>
    </font>
    <font>
      <sz val="8"/>
      <name val="Tahoma"/>
      <family val="0"/>
    </font>
    <font>
      <i/>
      <sz val="8"/>
      <name val="Tahoma"/>
      <family val="2"/>
    </font>
    <font>
      <sz val="10"/>
      <color indexed="12"/>
      <name val="Arial"/>
      <family val="0"/>
    </font>
    <font>
      <sz val="9"/>
      <name val="Verdana"/>
      <family val="2"/>
    </font>
    <font>
      <b/>
      <sz val="9"/>
      <color indexed="18"/>
      <name val="Verdana"/>
      <family val="2"/>
    </font>
    <font>
      <b/>
      <sz val="9"/>
      <name val="Verdana"/>
      <family val="2"/>
    </font>
    <font>
      <sz val="9"/>
      <color indexed="18"/>
      <name val="Verdana"/>
      <family val="2"/>
    </font>
    <font>
      <b/>
      <sz val="12"/>
      <color indexed="18"/>
      <name val="Verdana"/>
      <family val="2"/>
    </font>
    <font>
      <sz val="9"/>
      <color indexed="17"/>
      <name val="Verdana"/>
      <family val="2"/>
    </font>
    <font>
      <sz val="10"/>
      <color indexed="9"/>
      <name val="Verdana"/>
      <family val="2"/>
    </font>
    <font>
      <u val="single"/>
      <sz val="8.1"/>
      <color indexed="12"/>
      <name val="Arial"/>
      <family val="0"/>
    </font>
    <font>
      <u val="single"/>
      <sz val="8.1"/>
      <color indexed="36"/>
      <name val="Arial"/>
      <family val="0"/>
    </font>
    <font>
      <b/>
      <u val="single"/>
      <sz val="12"/>
      <color indexed="12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8"/>
      <name val="Arial"/>
      <family val="2"/>
    </font>
    <font>
      <b/>
      <sz val="9"/>
      <color indexed="18"/>
      <name val="Arial"/>
      <family val="2"/>
    </font>
    <font>
      <sz val="9"/>
      <color indexed="17"/>
      <name val="Arial"/>
      <family val="2"/>
    </font>
    <font>
      <b/>
      <sz val="9"/>
      <color indexed="17"/>
      <name val="Arial"/>
      <family val="2"/>
    </font>
    <font>
      <b/>
      <sz val="9"/>
      <color indexed="10"/>
      <name val="Arial"/>
      <family val="2"/>
    </font>
    <font>
      <sz val="9.5"/>
      <name val="Tahoma"/>
      <family val="2"/>
    </font>
    <font>
      <i/>
      <sz val="9.5"/>
      <name val="Tahoma"/>
      <family val="2"/>
    </font>
    <font>
      <b/>
      <sz val="9.5"/>
      <name val="Tahoma"/>
      <family val="2"/>
    </font>
    <font>
      <b/>
      <u val="single"/>
      <sz val="12"/>
      <color indexed="12"/>
      <name val="Tahoma"/>
      <family val="2"/>
    </font>
    <font>
      <u val="single"/>
      <sz val="12"/>
      <color indexed="9"/>
      <name val="Tahoma"/>
      <family val="2"/>
    </font>
    <font>
      <u val="single"/>
      <sz val="12"/>
      <color indexed="9"/>
      <name val="Microsoft Sans Serif"/>
      <family val="2"/>
    </font>
    <font>
      <u val="single"/>
      <sz val="14"/>
      <color indexed="9"/>
      <name val="Microsoft Sans Serif"/>
      <family val="2"/>
    </font>
    <font>
      <b/>
      <sz val="10"/>
      <color indexed="63"/>
      <name val="Arial"/>
      <family val="2"/>
    </font>
    <font>
      <i/>
      <sz val="10"/>
      <color indexed="63"/>
      <name val="Arial"/>
      <family val="2"/>
    </font>
    <font>
      <sz val="10"/>
      <color indexed="63"/>
      <name val="Arial"/>
      <family val="2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u val="single"/>
      <sz val="12"/>
      <name val="Tahoma"/>
      <family val="2"/>
    </font>
    <font>
      <i/>
      <sz val="10"/>
      <color indexed="18"/>
      <name val="Arial"/>
      <family val="2"/>
    </font>
    <font>
      <sz val="9"/>
      <color indexed="8"/>
      <name val="Arial"/>
      <family val="2"/>
    </font>
    <font>
      <sz val="11"/>
      <color indexed="23"/>
      <name val="Times New Roman"/>
      <family val="1"/>
    </font>
    <font>
      <sz val="8"/>
      <name val="Times New Roman"/>
      <family val="1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2" fillId="2" borderId="0" xfId="0" applyFont="1" applyFill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2" borderId="0" xfId="0" applyFont="1" applyFill="1" applyBorder="1" applyAlignment="1" applyProtection="1">
      <alignment horizontal="left"/>
      <protection locked="0"/>
    </xf>
    <xf numFmtId="0" fontId="6" fillId="2" borderId="0" xfId="0" applyFont="1" applyFill="1" applyBorder="1" applyAlignment="1" applyProtection="1">
      <alignment horizontal="left"/>
      <protection locked="0"/>
    </xf>
    <xf numFmtId="7" fontId="4" fillId="2" borderId="0" xfId="0" applyNumberFormat="1" applyFont="1" applyFill="1" applyBorder="1" applyAlignment="1" applyProtection="1">
      <alignment/>
      <protection locked="0"/>
    </xf>
    <xf numFmtId="0" fontId="24" fillId="2" borderId="0" xfId="0" applyFont="1" applyFill="1" applyBorder="1" applyAlignment="1" applyProtection="1">
      <alignment horizontal="left"/>
      <protection/>
    </xf>
    <xf numFmtId="166" fontId="27" fillId="2" borderId="0" xfId="0" applyNumberFormat="1" applyFont="1" applyFill="1" applyBorder="1" applyAlignment="1" applyProtection="1">
      <alignment/>
      <protection/>
    </xf>
    <xf numFmtId="0" fontId="22" fillId="2" borderId="1" xfId="0" applyFont="1" applyFill="1" applyBorder="1" applyAlignment="1" applyProtection="1">
      <alignment/>
      <protection locked="0"/>
    </xf>
    <xf numFmtId="166" fontId="22" fillId="2" borderId="1" xfId="0" applyNumberFormat="1" applyFont="1" applyFill="1" applyBorder="1" applyAlignment="1" applyProtection="1">
      <alignment/>
      <protection locked="0"/>
    </xf>
    <xf numFmtId="166" fontId="22" fillId="2" borderId="2" xfId="0" applyNumberFormat="1" applyFont="1" applyFill="1" applyBorder="1" applyAlignment="1" applyProtection="1">
      <alignment/>
      <protection locked="0"/>
    </xf>
    <xf numFmtId="10" fontId="22" fillId="2" borderId="1" xfId="0" applyNumberFormat="1" applyFont="1" applyFill="1" applyBorder="1" applyAlignment="1" applyProtection="1">
      <alignment/>
      <protection locked="0"/>
    </xf>
    <xf numFmtId="0" fontId="24" fillId="2" borderId="1" xfId="0" applyFont="1" applyFill="1" applyBorder="1" applyAlignment="1" applyProtection="1">
      <alignment/>
      <protection/>
    </xf>
    <xf numFmtId="2" fontId="24" fillId="0" borderId="1" xfId="0" applyNumberFormat="1" applyFont="1" applyFill="1" applyBorder="1" applyAlignment="1" applyProtection="1">
      <alignment/>
      <protection/>
    </xf>
    <xf numFmtId="2" fontId="24" fillId="2" borderId="1" xfId="0" applyNumberFormat="1" applyFont="1" applyFill="1" applyBorder="1" applyAlignment="1" applyProtection="1">
      <alignment/>
      <protection/>
    </xf>
    <xf numFmtId="0" fontId="23" fillId="2" borderId="3" xfId="0" applyFont="1" applyFill="1" applyBorder="1" applyAlignment="1" applyProtection="1">
      <alignment/>
      <protection/>
    </xf>
    <xf numFmtId="2" fontId="24" fillId="2" borderId="2" xfId="0" applyNumberFormat="1" applyFont="1" applyFill="1" applyBorder="1" applyAlignment="1" applyProtection="1">
      <alignment horizontal="right"/>
      <protection/>
    </xf>
    <xf numFmtId="2" fontId="24" fillId="2" borderId="2" xfId="0" applyNumberFormat="1" applyFont="1" applyFill="1" applyBorder="1" applyAlignment="1" applyProtection="1">
      <alignment/>
      <protection/>
    </xf>
    <xf numFmtId="0" fontId="23" fillId="2" borderId="3" xfId="0" applyFont="1" applyFill="1" applyBorder="1" applyAlignment="1" applyProtection="1">
      <alignment/>
      <protection/>
    </xf>
    <xf numFmtId="166" fontId="24" fillId="2" borderId="1" xfId="0" applyNumberFormat="1" applyFont="1" applyFill="1" applyBorder="1" applyAlignment="1" applyProtection="1">
      <alignment/>
      <protection/>
    </xf>
    <xf numFmtId="166" fontId="23" fillId="2" borderId="1" xfId="0" applyNumberFormat="1" applyFont="1" applyFill="1" applyBorder="1" applyAlignment="1" applyProtection="1">
      <alignment/>
      <protection/>
    </xf>
    <xf numFmtId="0" fontId="23" fillId="2" borderId="0" xfId="0" applyFont="1" applyFill="1" applyBorder="1" applyAlignment="1" applyProtection="1">
      <alignment horizontal="left"/>
      <protection/>
    </xf>
    <xf numFmtId="0" fontId="14" fillId="2" borderId="0" xfId="0" applyFont="1" applyFill="1" applyBorder="1" applyAlignment="1" applyProtection="1">
      <alignment horizontal="left" indent="2"/>
      <protection/>
    </xf>
    <xf numFmtId="0" fontId="12" fillId="2" borderId="0" xfId="0" applyFont="1" applyFill="1" applyBorder="1" applyAlignment="1" applyProtection="1">
      <alignment horizontal="left" indent="2"/>
      <protection/>
    </xf>
    <xf numFmtId="0" fontId="11" fillId="2" borderId="0" xfId="0" applyFont="1" applyFill="1" applyBorder="1" applyAlignment="1" applyProtection="1">
      <alignment horizontal="left"/>
      <protection/>
    </xf>
    <xf numFmtId="166" fontId="16" fillId="2" borderId="0" xfId="0" applyNumberFormat="1" applyFont="1" applyFill="1" applyBorder="1" applyAlignment="1" applyProtection="1">
      <alignment/>
      <protection/>
    </xf>
    <xf numFmtId="0" fontId="13" fillId="2" borderId="0" xfId="0" applyFont="1" applyFill="1" applyBorder="1" applyAlignment="1" applyProtection="1">
      <alignment horizontal="left"/>
      <protection/>
    </xf>
    <xf numFmtId="166" fontId="12" fillId="2" borderId="0" xfId="0" applyNumberFormat="1" applyFont="1" applyFill="1" applyBorder="1" applyAlignment="1" applyProtection="1">
      <alignment/>
      <protection/>
    </xf>
    <xf numFmtId="166" fontId="28" fillId="2" borderId="0" xfId="0" applyNumberFormat="1" applyFont="1" applyFill="1" applyBorder="1" applyAlignment="1" applyProtection="1">
      <alignment/>
      <protection/>
    </xf>
    <xf numFmtId="166" fontId="24" fillId="2" borderId="1" xfId="0" applyNumberFormat="1" applyFont="1" applyFill="1" applyBorder="1" applyAlignment="1" applyProtection="1">
      <alignment/>
      <protection/>
    </xf>
    <xf numFmtId="166" fontId="26" fillId="2" borderId="4" xfId="0" applyNumberFormat="1" applyFont="1" applyFill="1" applyBorder="1" applyAlignment="1" applyProtection="1">
      <alignment horizontal="right"/>
      <protection/>
    </xf>
    <xf numFmtId="0" fontId="25" fillId="2" borderId="1" xfId="0" applyFont="1" applyFill="1" applyBorder="1" applyAlignment="1" applyProtection="1">
      <alignment/>
      <protection locked="0"/>
    </xf>
    <xf numFmtId="0" fontId="25" fillId="2" borderId="5" xfId="0" applyFont="1" applyFill="1" applyBorder="1" applyAlignment="1" applyProtection="1">
      <alignment/>
      <protection locked="0"/>
    </xf>
    <xf numFmtId="0" fontId="2" fillId="2" borderId="0" xfId="0" applyFont="1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0" fillId="2" borderId="6" xfId="0" applyFill="1" applyBorder="1" applyAlignment="1" applyProtection="1">
      <alignment/>
      <protection/>
    </xf>
    <xf numFmtId="0" fontId="0" fillId="2" borderId="7" xfId="0" applyFill="1" applyBorder="1" applyAlignment="1" applyProtection="1">
      <alignment/>
      <protection/>
    </xf>
    <xf numFmtId="0" fontId="0" fillId="2" borderId="8" xfId="0" applyFill="1" applyBorder="1" applyAlignment="1" applyProtection="1">
      <alignment/>
      <protection/>
    </xf>
    <xf numFmtId="0" fontId="0" fillId="2" borderId="9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horizontal="center"/>
      <protection/>
    </xf>
    <xf numFmtId="0" fontId="7" fillId="2" borderId="10" xfId="0" applyFont="1" applyFill="1" applyBorder="1" applyAlignment="1" applyProtection="1">
      <alignment horizontal="center"/>
      <protection/>
    </xf>
    <xf numFmtId="0" fontId="11" fillId="2" borderId="9" xfId="0" applyFont="1" applyFill="1" applyBorder="1" applyAlignment="1" applyProtection="1">
      <alignment/>
      <protection/>
    </xf>
    <xf numFmtId="0" fontId="11" fillId="2" borderId="0" xfId="0" applyFont="1" applyFill="1" applyBorder="1" applyAlignment="1" applyProtection="1">
      <alignment/>
      <protection/>
    </xf>
    <xf numFmtId="0" fontId="11" fillId="2" borderId="10" xfId="0" applyFont="1" applyFill="1" applyBorder="1" applyAlignment="1" applyProtection="1">
      <alignment/>
      <protection/>
    </xf>
    <xf numFmtId="0" fontId="10" fillId="2" borderId="0" xfId="0" applyFont="1" applyFill="1" applyAlignment="1" applyProtection="1">
      <alignment/>
      <protection/>
    </xf>
    <xf numFmtId="0" fontId="11" fillId="2" borderId="9" xfId="0" applyFont="1" applyFill="1" applyBorder="1" applyAlignment="1" applyProtection="1">
      <alignment horizontal="left" indent="2"/>
      <protection/>
    </xf>
    <xf numFmtId="0" fontId="11" fillId="2" borderId="0" xfId="0" applyFont="1" applyFill="1" applyBorder="1" applyAlignment="1" applyProtection="1">
      <alignment horizontal="left" indent="2"/>
      <protection/>
    </xf>
    <xf numFmtId="0" fontId="11" fillId="2" borderId="10" xfId="0" applyFont="1" applyFill="1" applyBorder="1" applyAlignment="1" applyProtection="1">
      <alignment horizontal="left" indent="2"/>
      <protection/>
    </xf>
    <xf numFmtId="0" fontId="17" fillId="2" borderId="0" xfId="0" applyFont="1" applyFill="1" applyAlignment="1" applyProtection="1">
      <alignment/>
      <protection/>
    </xf>
    <xf numFmtId="166" fontId="44" fillId="2" borderId="11" xfId="0" applyNumberFormat="1" applyFont="1" applyFill="1" applyBorder="1" applyAlignment="1" applyProtection="1">
      <alignment/>
      <protection/>
    </xf>
    <xf numFmtId="166" fontId="44" fillId="2" borderId="1" xfId="0" applyNumberFormat="1" applyFont="1" applyFill="1" applyBorder="1" applyAlignment="1" applyProtection="1">
      <alignment/>
      <protection/>
    </xf>
    <xf numFmtId="166" fontId="44" fillId="2" borderId="12" xfId="0" applyNumberFormat="1" applyFont="1" applyFill="1" applyBorder="1" applyAlignment="1" applyProtection="1">
      <alignment/>
      <protection/>
    </xf>
    <xf numFmtId="2" fontId="44" fillId="2" borderId="1" xfId="0" applyNumberFormat="1" applyFont="1" applyFill="1" applyBorder="1" applyAlignment="1" applyProtection="1">
      <alignment horizontal="right"/>
      <protection/>
    </xf>
    <xf numFmtId="166" fontId="44" fillId="2" borderId="5" xfId="0" applyNumberFormat="1" applyFont="1" applyFill="1" applyBorder="1" applyAlignment="1" applyProtection="1">
      <alignment/>
      <protection/>
    </xf>
    <xf numFmtId="166" fontId="44" fillId="2" borderId="13" xfId="0" applyNumberFormat="1" applyFont="1" applyFill="1" applyBorder="1" applyAlignment="1" applyProtection="1">
      <alignment/>
      <protection/>
    </xf>
    <xf numFmtId="166" fontId="28" fillId="2" borderId="1" xfId="0" applyNumberFormat="1" applyFont="1" applyFill="1" applyBorder="1" applyAlignment="1" applyProtection="1">
      <alignment/>
      <protection/>
    </xf>
    <xf numFmtId="0" fontId="4" fillId="2" borderId="0" xfId="0" applyFont="1" applyFill="1" applyAlignment="1" applyProtection="1">
      <alignment/>
      <protection/>
    </xf>
    <xf numFmtId="0" fontId="30" fillId="2" borderId="0" xfId="0" applyFont="1" applyFill="1" applyAlignment="1" applyProtection="1">
      <alignment/>
      <protection/>
    </xf>
    <xf numFmtId="0" fontId="30" fillId="2" borderId="0" xfId="0" applyFont="1" applyFill="1" applyAlignment="1" applyProtection="1">
      <alignment horizontal="left"/>
      <protection/>
    </xf>
    <xf numFmtId="0" fontId="4" fillId="2" borderId="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0" fillId="2" borderId="0" xfId="0" applyFont="1" applyFill="1" applyBorder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2" fillId="2" borderId="0" xfId="0" applyFont="1" applyFill="1" applyAlignment="1">
      <alignment/>
    </xf>
    <xf numFmtId="0" fontId="47" fillId="2" borderId="14" xfId="0" applyFont="1" applyFill="1" applyBorder="1" applyAlignment="1">
      <alignment horizontal="left"/>
    </xf>
    <xf numFmtId="0" fontId="3" fillId="2" borderId="15" xfId="0" applyFont="1" applyFill="1" applyBorder="1" applyAlignment="1">
      <alignment horizontal="left"/>
    </xf>
    <xf numFmtId="7" fontId="0" fillId="2" borderId="16" xfId="0" applyNumberFormat="1" applyFont="1" applyFill="1" applyBorder="1" applyAlignment="1">
      <alignment horizontal="left"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7" fontId="0" fillId="2" borderId="17" xfId="0" applyNumberFormat="1" applyFont="1" applyFill="1" applyBorder="1" applyAlignment="1">
      <alignment/>
    </xf>
    <xf numFmtId="0" fontId="3" fillId="2" borderId="0" xfId="0" applyFont="1" applyFill="1" applyBorder="1" applyAlignment="1">
      <alignment horizontal="left"/>
    </xf>
    <xf numFmtId="7" fontId="0" fillId="2" borderId="0" xfId="0" applyNumberFormat="1" applyFont="1" applyFill="1" applyBorder="1" applyAlignment="1">
      <alignment/>
    </xf>
    <xf numFmtId="166" fontId="22" fillId="2" borderId="17" xfId="0" applyNumberFormat="1" applyFont="1" applyFill="1" applyBorder="1" applyAlignment="1">
      <alignment horizontal="right"/>
    </xf>
    <xf numFmtId="7" fontId="0" fillId="2" borderId="16" xfId="0" applyNumberFormat="1" applyFont="1" applyFill="1" applyBorder="1" applyAlignment="1">
      <alignment/>
    </xf>
    <xf numFmtId="0" fontId="24" fillId="2" borderId="18" xfId="0" applyFont="1" applyFill="1" applyBorder="1" applyAlignment="1" applyProtection="1">
      <alignment horizontal="left"/>
      <protection/>
    </xf>
    <xf numFmtId="0" fontId="24" fillId="2" borderId="0" xfId="0" applyFont="1" applyFill="1" applyBorder="1" applyAlignment="1" applyProtection="1">
      <alignment horizontal="left"/>
      <protection/>
    </xf>
    <xf numFmtId="0" fontId="3" fillId="2" borderId="14" xfId="0" applyFont="1" applyFill="1" applyBorder="1" applyAlignment="1">
      <alignment horizontal="left"/>
    </xf>
    <xf numFmtId="0" fontId="3" fillId="2" borderId="15" xfId="0" applyFont="1" applyFill="1" applyBorder="1" applyAlignment="1">
      <alignment horizontal="left"/>
    </xf>
    <xf numFmtId="0" fontId="3" fillId="2" borderId="16" xfId="0" applyFont="1" applyFill="1" applyBorder="1" applyAlignment="1">
      <alignment horizontal="left"/>
    </xf>
    <xf numFmtId="0" fontId="24" fillId="2" borderId="3" xfId="0" applyFont="1" applyFill="1" applyBorder="1" applyAlignment="1" applyProtection="1">
      <alignment horizontal="left"/>
      <protection/>
    </xf>
    <xf numFmtId="0" fontId="24" fillId="2" borderId="19" xfId="0" applyFont="1" applyFill="1" applyBorder="1" applyAlignment="1" applyProtection="1">
      <alignment horizontal="left"/>
      <protection/>
    </xf>
    <xf numFmtId="0" fontId="24" fillId="2" borderId="2" xfId="0" applyFont="1" applyFill="1" applyBorder="1" applyAlignment="1" applyProtection="1">
      <alignment horizontal="left"/>
      <protection/>
    </xf>
    <xf numFmtId="0" fontId="23" fillId="2" borderId="14" xfId="0" applyFont="1" applyFill="1" applyBorder="1" applyAlignment="1" applyProtection="1">
      <alignment horizontal="left"/>
      <protection/>
    </xf>
    <xf numFmtId="0" fontId="23" fillId="2" borderId="15" xfId="0" applyFont="1" applyFill="1" applyBorder="1" applyAlignment="1" applyProtection="1">
      <alignment horizontal="left"/>
      <protection/>
    </xf>
    <xf numFmtId="0" fontId="23" fillId="2" borderId="20" xfId="0" applyFont="1" applyFill="1" applyBorder="1" applyAlignment="1" applyProtection="1">
      <alignment horizontal="left"/>
      <protection/>
    </xf>
    <xf numFmtId="0" fontId="24" fillId="2" borderId="21" xfId="0" applyFont="1" applyFill="1" applyBorder="1" applyAlignment="1" applyProtection="1">
      <alignment horizontal="left"/>
      <protection/>
    </xf>
    <xf numFmtId="0" fontId="23" fillId="2" borderId="19" xfId="0" applyFont="1" applyFill="1" applyBorder="1" applyAlignment="1" applyProtection="1">
      <alignment horizontal="left"/>
      <protection/>
    </xf>
    <xf numFmtId="0" fontId="23" fillId="2" borderId="2" xfId="0" applyFont="1" applyFill="1" applyBorder="1" applyAlignment="1" applyProtection="1">
      <alignment horizontal="left"/>
      <protection/>
    </xf>
    <xf numFmtId="0" fontId="26" fillId="3" borderId="22" xfId="0" applyFont="1" applyFill="1" applyBorder="1" applyAlignment="1" applyProtection="1">
      <alignment horizontal="left"/>
      <protection/>
    </xf>
    <xf numFmtId="0" fontId="26" fillId="3" borderId="23" xfId="0" applyFont="1" applyFill="1" applyBorder="1" applyAlignment="1" applyProtection="1">
      <alignment horizontal="left"/>
      <protection/>
    </xf>
    <xf numFmtId="0" fontId="26" fillId="3" borderId="13" xfId="0" applyFont="1" applyFill="1" applyBorder="1" applyAlignment="1" applyProtection="1">
      <alignment horizontal="left"/>
      <protection/>
    </xf>
    <xf numFmtId="0" fontId="41" fillId="2" borderId="14" xfId="0" applyFont="1" applyFill="1" applyBorder="1" applyAlignment="1" applyProtection="1">
      <alignment horizontal="center" vertical="center"/>
      <protection/>
    </xf>
    <xf numFmtId="0" fontId="23" fillId="2" borderId="15" xfId="0" applyFont="1" applyFill="1" applyBorder="1" applyAlignment="1" applyProtection="1">
      <alignment horizontal="center" vertical="center"/>
      <protection/>
    </xf>
    <xf numFmtId="0" fontId="23" fillId="2" borderId="16" xfId="0" applyFont="1" applyFill="1" applyBorder="1" applyAlignment="1" applyProtection="1">
      <alignment horizontal="center" vertical="center"/>
      <protection/>
    </xf>
    <xf numFmtId="0" fontId="23" fillId="2" borderId="22" xfId="0" applyFont="1" applyFill="1" applyBorder="1" applyAlignment="1" applyProtection="1">
      <alignment horizontal="left"/>
      <protection/>
    </xf>
    <xf numFmtId="0" fontId="23" fillId="2" borderId="23" xfId="0" applyFont="1" applyFill="1" applyBorder="1" applyAlignment="1" applyProtection="1">
      <alignment horizontal="left"/>
      <protection/>
    </xf>
    <xf numFmtId="0" fontId="23" fillId="2" borderId="13" xfId="0" applyFont="1" applyFill="1" applyBorder="1" applyAlignment="1" applyProtection="1">
      <alignment horizontal="left"/>
      <protection/>
    </xf>
    <xf numFmtId="0" fontId="24" fillId="2" borderId="22" xfId="0" applyFont="1" applyFill="1" applyBorder="1" applyAlignment="1" applyProtection="1">
      <alignment horizontal="left"/>
      <protection/>
    </xf>
    <xf numFmtId="0" fontId="24" fillId="2" borderId="23" xfId="0" applyFont="1" applyFill="1" applyBorder="1" applyAlignment="1" applyProtection="1">
      <alignment horizontal="left"/>
      <protection/>
    </xf>
    <xf numFmtId="0" fontId="24" fillId="2" borderId="13" xfId="0" applyFont="1" applyFill="1" applyBorder="1" applyAlignment="1" applyProtection="1">
      <alignment horizontal="left"/>
      <protection/>
    </xf>
    <xf numFmtId="0" fontId="1" fillId="2" borderId="19" xfId="0" applyFont="1" applyFill="1" applyBorder="1" applyAlignment="1" applyProtection="1">
      <alignment horizontal="left"/>
      <protection/>
    </xf>
    <xf numFmtId="0" fontId="1" fillId="2" borderId="2" xfId="0" applyFont="1" applyFill="1" applyBorder="1" applyAlignment="1" applyProtection="1">
      <alignment horizontal="left"/>
      <protection/>
    </xf>
    <xf numFmtId="0" fontId="24" fillId="2" borderId="20" xfId="0" applyFont="1" applyFill="1" applyBorder="1" applyAlignment="1" applyProtection="1">
      <alignment horizontal="left"/>
      <protection/>
    </xf>
    <xf numFmtId="0" fontId="37" fillId="2" borderId="18" xfId="0" applyFont="1" applyFill="1" applyBorder="1" applyAlignment="1" applyProtection="1">
      <alignment horizontal="left" indent="1"/>
      <protection/>
    </xf>
    <xf numFmtId="0" fontId="37" fillId="2" borderId="0" xfId="0" applyFont="1" applyFill="1" applyBorder="1" applyAlignment="1" applyProtection="1">
      <alignment horizontal="left" indent="1"/>
      <protection/>
    </xf>
    <xf numFmtId="0" fontId="37" fillId="2" borderId="12" xfId="0" applyFont="1" applyFill="1" applyBorder="1" applyAlignment="1" applyProtection="1">
      <alignment horizontal="left" indent="1"/>
      <protection/>
    </xf>
    <xf numFmtId="0" fontId="40" fillId="2" borderId="14" xfId="0" applyFont="1" applyFill="1" applyBorder="1" applyAlignment="1" applyProtection="1">
      <alignment horizontal="center" vertical="center"/>
      <protection/>
    </xf>
    <xf numFmtId="0" fontId="40" fillId="2" borderId="15" xfId="0" applyFont="1" applyFill="1" applyBorder="1" applyAlignment="1" applyProtection="1">
      <alignment horizontal="center" vertical="center"/>
      <protection/>
    </xf>
    <xf numFmtId="0" fontId="40" fillId="2" borderId="16" xfId="0" applyFont="1" applyFill="1" applyBorder="1" applyAlignment="1" applyProtection="1">
      <alignment horizontal="center" vertical="center"/>
      <protection/>
    </xf>
    <xf numFmtId="0" fontId="22" fillId="3" borderId="3" xfId="0" applyFont="1" applyFill="1" applyBorder="1" applyAlignment="1" applyProtection="1">
      <alignment horizontal="left"/>
      <protection/>
    </xf>
    <xf numFmtId="0" fontId="22" fillId="3" borderId="19" xfId="0" applyFont="1" applyFill="1" applyBorder="1" applyAlignment="1" applyProtection="1">
      <alignment horizontal="left"/>
      <protection/>
    </xf>
    <xf numFmtId="0" fontId="22" fillId="3" borderId="2" xfId="0" applyFont="1" applyFill="1" applyBorder="1" applyAlignment="1" applyProtection="1">
      <alignment horizontal="left"/>
      <protection/>
    </xf>
    <xf numFmtId="0" fontId="7" fillId="2" borderId="0" xfId="0" applyFont="1" applyFill="1" applyBorder="1" applyAlignment="1" applyProtection="1">
      <alignment horizontal="center"/>
      <protection/>
    </xf>
    <xf numFmtId="0" fontId="7" fillId="2" borderId="10" xfId="0" applyFont="1" applyFill="1" applyBorder="1" applyAlignment="1" applyProtection="1">
      <alignment horizontal="center"/>
      <protection/>
    </xf>
    <xf numFmtId="0" fontId="15" fillId="2" borderId="9" xfId="0" applyFont="1" applyFill="1" applyBorder="1" applyAlignment="1" applyProtection="1">
      <alignment horizontal="left" indent="2"/>
      <protection/>
    </xf>
    <xf numFmtId="0" fontId="11" fillId="2" borderId="0" xfId="0" applyFont="1" applyFill="1" applyBorder="1" applyAlignment="1" applyProtection="1">
      <alignment/>
      <protection/>
    </xf>
    <xf numFmtId="0" fontId="11" fillId="2" borderId="10" xfId="0" applyFont="1" applyFill="1" applyBorder="1" applyAlignment="1" applyProtection="1">
      <alignment/>
      <protection/>
    </xf>
    <xf numFmtId="0" fontId="11" fillId="2" borderId="9" xfId="0" applyFont="1" applyFill="1" applyBorder="1" applyAlignment="1" applyProtection="1">
      <alignment horizontal="left" indent="2"/>
      <protection/>
    </xf>
    <xf numFmtId="0" fontId="11" fillId="2" borderId="0" xfId="0" applyFont="1" applyFill="1" applyBorder="1" applyAlignment="1" applyProtection="1">
      <alignment horizontal="left" indent="2"/>
      <protection/>
    </xf>
    <xf numFmtId="0" fontId="11" fillId="2" borderId="10" xfId="0" applyFont="1" applyFill="1" applyBorder="1" applyAlignment="1" applyProtection="1">
      <alignment horizontal="left" indent="2"/>
      <protection/>
    </xf>
    <xf numFmtId="0" fontId="22" fillId="2" borderId="14" xfId="0" applyFont="1" applyFill="1" applyBorder="1" applyAlignment="1">
      <alignment horizontal="left" indent="3"/>
    </xf>
    <xf numFmtId="0" fontId="22" fillId="2" borderId="15" xfId="0" applyFont="1" applyFill="1" applyBorder="1" applyAlignment="1">
      <alignment horizontal="left" indent="3"/>
    </xf>
    <xf numFmtId="0" fontId="22" fillId="2" borderId="16" xfId="0" applyFont="1" applyFill="1" applyBorder="1" applyAlignment="1">
      <alignment horizontal="left" indent="3"/>
    </xf>
    <xf numFmtId="0" fontId="47" fillId="2" borderId="14" xfId="0" applyFont="1" applyFill="1" applyBorder="1" applyAlignment="1">
      <alignment horizontal="left"/>
    </xf>
    <xf numFmtId="0" fontId="47" fillId="2" borderId="15" xfId="0" applyFont="1" applyFill="1" applyBorder="1" applyAlignment="1">
      <alignment horizontal="left"/>
    </xf>
    <xf numFmtId="0" fontId="47" fillId="2" borderId="16" xfId="0" applyFont="1" applyFill="1" applyBorder="1" applyAlignment="1">
      <alignment horizontal="left"/>
    </xf>
    <xf numFmtId="0" fontId="23" fillId="2" borderId="3" xfId="0" applyFont="1" applyFill="1" applyBorder="1" applyAlignment="1" applyProtection="1">
      <alignment horizontal="left"/>
      <protection/>
    </xf>
    <xf numFmtId="0" fontId="20" fillId="2" borderId="3" xfId="20" applyFont="1" applyFill="1" applyBorder="1" applyAlignment="1" applyProtection="1">
      <alignment horizontal="center"/>
      <protection locked="0"/>
    </xf>
    <xf numFmtId="0" fontId="20" fillId="2" borderId="19" xfId="20" applyFont="1" applyFill="1" applyBorder="1" applyAlignment="1" applyProtection="1">
      <alignment horizontal="center"/>
      <protection locked="0"/>
    </xf>
    <xf numFmtId="0" fontId="20" fillId="2" borderId="2" xfId="20" applyFont="1" applyFill="1" applyBorder="1" applyAlignment="1" applyProtection="1">
      <alignment horizontal="center"/>
      <protection locked="0"/>
    </xf>
    <xf numFmtId="0" fontId="26" fillId="3" borderId="3" xfId="0" applyFont="1" applyFill="1" applyBorder="1" applyAlignment="1" applyProtection="1">
      <alignment horizontal="left"/>
      <protection/>
    </xf>
    <xf numFmtId="0" fontId="26" fillId="3" borderId="19" xfId="0" applyFont="1" applyFill="1" applyBorder="1" applyAlignment="1" applyProtection="1">
      <alignment horizontal="left"/>
      <protection/>
    </xf>
    <xf numFmtId="0" fontId="26" fillId="3" borderId="2" xfId="0" applyFont="1" applyFill="1" applyBorder="1" applyAlignment="1" applyProtection="1">
      <alignment horizontal="left"/>
      <protection/>
    </xf>
    <xf numFmtId="0" fontId="22" fillId="3" borderId="20" xfId="0" applyFont="1" applyFill="1" applyBorder="1" applyAlignment="1" applyProtection="1">
      <alignment horizontal="left"/>
      <protection/>
    </xf>
    <xf numFmtId="0" fontId="22" fillId="3" borderId="21" xfId="0" applyFont="1" applyFill="1" applyBorder="1" applyAlignment="1" applyProtection="1">
      <alignment horizontal="left"/>
      <protection/>
    </xf>
    <xf numFmtId="0" fontId="22" fillId="3" borderId="24" xfId="0" applyFont="1" applyFill="1" applyBorder="1" applyAlignment="1" applyProtection="1">
      <alignment horizontal="left"/>
      <protection/>
    </xf>
    <xf numFmtId="0" fontId="21" fillId="2" borderId="0" xfId="0" applyFont="1" applyFill="1" applyBorder="1" applyAlignment="1" applyProtection="1">
      <alignment horizontal="left" indent="1"/>
      <protection/>
    </xf>
    <xf numFmtId="0" fontId="21" fillId="2" borderId="12" xfId="0" applyFont="1" applyFill="1" applyBorder="1" applyAlignment="1" applyProtection="1">
      <alignment horizontal="left" indent="1"/>
      <protection/>
    </xf>
    <xf numFmtId="0" fontId="24" fillId="0" borderId="3" xfId="0" applyFont="1" applyFill="1" applyBorder="1" applyAlignment="1" applyProtection="1">
      <alignment horizontal="left"/>
      <protection/>
    </xf>
    <xf numFmtId="0" fontId="24" fillId="0" borderId="19" xfId="0" applyFont="1" applyFill="1" applyBorder="1" applyAlignment="1" applyProtection="1">
      <alignment horizontal="left"/>
      <protection/>
    </xf>
    <xf numFmtId="0" fontId="24" fillId="0" borderId="2" xfId="0" applyFont="1" applyFill="1" applyBorder="1" applyAlignment="1" applyProtection="1">
      <alignment horizontal="left"/>
      <protection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0" fillId="2" borderId="0" xfId="0" applyFont="1" applyFill="1" applyAlignment="1" applyProtection="1">
      <alignment horizontal="left"/>
      <protection/>
    </xf>
    <xf numFmtId="0" fontId="32" fillId="2" borderId="0" xfId="0" applyFont="1" applyFill="1" applyAlignment="1" applyProtection="1">
      <alignment horizontal="left"/>
      <protection/>
    </xf>
    <xf numFmtId="0" fontId="45" fillId="2" borderId="0" xfId="0" applyFont="1" applyFill="1" applyAlignment="1" applyProtection="1">
      <alignment horizontal="right"/>
      <protection/>
    </xf>
    <xf numFmtId="0" fontId="46" fillId="2" borderId="0" xfId="0" applyFont="1" applyFill="1" applyAlignment="1" applyProtection="1">
      <alignment horizontal="right"/>
      <protection/>
    </xf>
    <xf numFmtId="0" fontId="8" fillId="2" borderId="0" xfId="0" applyFont="1" applyFill="1" applyAlignment="1" applyProtection="1">
      <alignment horizontal="right"/>
      <protection/>
    </xf>
    <xf numFmtId="0" fontId="33" fillId="2" borderId="0" xfId="20" applyFont="1" applyFill="1" applyAlignment="1" applyProtection="1">
      <alignment horizontal="left"/>
      <protection/>
    </xf>
    <xf numFmtId="0" fontId="31" fillId="2" borderId="0" xfId="0" applyFont="1" applyFill="1" applyAlignment="1" applyProtection="1">
      <alignment horizontal="left"/>
      <protection/>
    </xf>
    <xf numFmtId="0" fontId="35" fillId="4" borderId="25" xfId="0" applyFont="1" applyFill="1" applyBorder="1" applyAlignment="1" applyProtection="1">
      <alignment horizontal="center" vertical="center"/>
      <protection/>
    </xf>
    <xf numFmtId="0" fontId="35" fillId="4" borderId="7" xfId="0" applyFont="1" applyFill="1" applyBorder="1" applyAlignment="1" applyProtection="1">
      <alignment horizontal="center" vertical="center"/>
      <protection/>
    </xf>
    <xf numFmtId="0" fontId="35" fillId="4" borderId="11" xfId="0" applyFont="1" applyFill="1" applyBorder="1" applyAlignment="1" applyProtection="1">
      <alignment horizontal="center" vertical="center"/>
      <protection/>
    </xf>
    <xf numFmtId="0" fontId="35" fillId="4" borderId="22" xfId="0" applyFont="1" applyFill="1" applyBorder="1" applyAlignment="1" applyProtection="1">
      <alignment horizontal="center" vertical="center"/>
      <protection/>
    </xf>
    <xf numFmtId="0" fontId="36" fillId="4" borderId="23" xfId="0" applyFont="1" applyFill="1" applyBorder="1" applyAlignment="1" applyProtection="1">
      <alignment horizontal="center" vertical="center"/>
      <protection/>
    </xf>
    <xf numFmtId="0" fontId="36" fillId="4" borderId="13" xfId="0" applyFont="1" applyFill="1" applyBorder="1" applyAlignment="1" applyProtection="1">
      <alignment horizontal="center" vertical="center"/>
      <protection/>
    </xf>
    <xf numFmtId="0" fontId="35" fillId="4" borderId="23" xfId="0" applyFont="1" applyFill="1" applyBorder="1" applyAlignment="1" applyProtection="1">
      <alignment horizontal="center" vertical="center"/>
      <protection/>
    </xf>
    <xf numFmtId="0" fontId="35" fillId="4" borderId="26" xfId="0" applyFont="1" applyFill="1" applyBorder="1" applyAlignment="1" applyProtection="1">
      <alignment horizontal="center" vertical="center"/>
      <protection/>
    </xf>
    <xf numFmtId="0" fontId="35" fillId="4" borderId="13" xfId="0" applyFont="1" applyFill="1" applyBorder="1" applyAlignment="1" applyProtection="1">
      <alignment horizontal="center" vertical="center"/>
      <protection/>
    </xf>
    <xf numFmtId="0" fontId="34" fillId="4" borderId="22" xfId="0" applyFont="1" applyFill="1" applyBorder="1" applyAlignment="1" applyProtection="1">
      <alignment horizontal="center" vertical="center"/>
      <protection/>
    </xf>
    <xf numFmtId="0" fontId="34" fillId="4" borderId="23" xfId="0" applyFont="1" applyFill="1" applyBorder="1" applyAlignment="1" applyProtection="1">
      <alignment horizontal="center" vertical="center"/>
      <protection/>
    </xf>
    <xf numFmtId="0" fontId="34" fillId="4" borderId="13" xfId="0" applyFont="1" applyFill="1" applyBorder="1" applyAlignment="1" applyProtection="1">
      <alignment horizontal="center" vertical="center"/>
      <protection/>
    </xf>
    <xf numFmtId="0" fontId="5" fillId="4" borderId="18" xfId="0" applyFont="1" applyFill="1" applyBorder="1" applyAlignment="1" applyProtection="1">
      <alignment horizontal="center" vertical="center"/>
      <protection/>
    </xf>
    <xf numFmtId="0" fontId="5" fillId="4" borderId="0" xfId="0" applyFont="1" applyFill="1" applyBorder="1" applyAlignment="1" applyProtection="1">
      <alignment horizontal="center" vertical="center"/>
      <protection/>
    </xf>
    <xf numFmtId="0" fontId="5" fillId="4" borderId="12" xfId="0" applyFont="1" applyFill="1" applyBorder="1" applyAlignment="1" applyProtection="1">
      <alignment horizontal="center" vertical="center"/>
      <protection/>
    </xf>
    <xf numFmtId="0" fontId="34" fillId="4" borderId="3" xfId="0" applyFont="1" applyFill="1" applyBorder="1" applyAlignment="1" applyProtection="1">
      <alignment horizontal="center" vertical="center"/>
      <protection/>
    </xf>
    <xf numFmtId="0" fontId="42" fillId="4" borderId="19" xfId="0" applyFont="1" applyFill="1" applyBorder="1" applyAlignment="1" applyProtection="1">
      <alignment horizontal="center" vertical="center"/>
      <protection/>
    </xf>
    <xf numFmtId="0" fontId="42" fillId="4" borderId="2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003A8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8</xdr:col>
      <xdr:colOff>828675</xdr:colOff>
      <xdr:row>12</xdr:row>
      <xdr:rowOff>123825</xdr:rowOff>
    </xdr:to>
    <xdr:grpSp>
      <xdr:nvGrpSpPr>
        <xdr:cNvPr id="1" name="Group 69"/>
        <xdr:cNvGrpSpPr>
          <a:grpSpLocks/>
        </xdr:cNvGrpSpPr>
      </xdr:nvGrpSpPr>
      <xdr:grpSpPr>
        <a:xfrm>
          <a:off x="1866900" y="200025"/>
          <a:ext cx="5162550" cy="2209800"/>
          <a:chOff x="196" y="21"/>
          <a:chExt cx="542" cy="232"/>
        </a:xfrm>
        <a:solidFill>
          <a:srgbClr val="FFFFFF"/>
        </a:solidFill>
      </xdr:grpSpPr>
      <xdr:pic>
        <xdr:nvPicPr>
          <xdr:cNvPr id="2" name="Picture 3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96" y="21"/>
            <a:ext cx="542" cy="23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68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49" y="27"/>
            <a:ext cx="81" cy="41"/>
          </a:xfrm>
          <a:prstGeom prst="rect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5</xdr:row>
      <xdr:rowOff>19050</xdr:rowOff>
    </xdr:from>
    <xdr:to>
      <xdr:col>12</xdr:col>
      <xdr:colOff>152400</xdr:colOff>
      <xdr:row>5</xdr:row>
      <xdr:rowOff>19050</xdr:rowOff>
    </xdr:to>
    <xdr:sp>
      <xdr:nvSpPr>
        <xdr:cNvPr id="1" name="Line 13"/>
        <xdr:cNvSpPr>
          <a:spLocks/>
        </xdr:cNvSpPr>
      </xdr:nvSpPr>
      <xdr:spPr>
        <a:xfrm>
          <a:off x="609600" y="857250"/>
          <a:ext cx="59340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238125</xdr:colOff>
      <xdr:row>2</xdr:row>
      <xdr:rowOff>57150</xdr:rowOff>
    </xdr:from>
    <xdr:to>
      <xdr:col>1</xdr:col>
      <xdr:colOff>123825</xdr:colOff>
      <xdr:row>51</xdr:row>
      <xdr:rowOff>0</xdr:rowOff>
    </xdr:to>
    <xdr:sp>
      <xdr:nvSpPr>
        <xdr:cNvPr id="2" name="Rectangle 15"/>
        <xdr:cNvSpPr>
          <a:spLocks/>
        </xdr:cNvSpPr>
      </xdr:nvSpPr>
      <xdr:spPr>
        <a:xfrm>
          <a:off x="238125" y="381000"/>
          <a:ext cx="190500" cy="7905750"/>
        </a:xfrm>
        <a:prstGeom prst="rect">
          <a:avLst/>
        </a:prstGeom>
        <a:solidFill>
          <a:srgbClr val="003A8E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81"/>
  <sheetViews>
    <sheetView tabSelected="1" workbookViewId="0" topLeftCell="A1">
      <selection activeCell="I16" sqref="I16"/>
    </sheetView>
  </sheetViews>
  <sheetFormatPr defaultColWidth="9.140625" defaultRowHeight="12.75"/>
  <cols>
    <col min="1" max="1" width="9.8515625" style="3" customWidth="1"/>
    <col min="2" max="2" width="18.140625" style="3" customWidth="1"/>
    <col min="3" max="3" width="9.140625" style="3" customWidth="1"/>
    <col min="4" max="4" width="11.28125" style="3" customWidth="1"/>
    <col min="5" max="5" width="9.140625" style="3" customWidth="1"/>
    <col min="6" max="6" width="9.7109375" style="3" customWidth="1"/>
    <col min="7" max="7" width="11.00390625" style="3" customWidth="1"/>
    <col min="8" max="8" width="14.7109375" style="3" customWidth="1"/>
    <col min="9" max="9" width="12.7109375" style="3" customWidth="1"/>
    <col min="10" max="10" width="16.7109375" style="3" customWidth="1"/>
    <col min="11" max="16384" width="9.140625" style="3" customWidth="1"/>
  </cols>
  <sheetData>
    <row r="1" spans="1:36" ht="15.75" customHeight="1" thickBot="1">
      <c r="A1" s="1"/>
      <c r="B1" s="34"/>
      <c r="C1" s="35"/>
      <c r="D1" s="35"/>
      <c r="E1" s="35"/>
      <c r="F1" s="35"/>
      <c r="G1" s="35"/>
      <c r="H1" s="35"/>
      <c r="I1" s="35"/>
      <c r="J1" s="35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12.75">
      <c r="A2" s="1"/>
      <c r="B2" s="34"/>
      <c r="C2" s="36"/>
      <c r="D2" s="37"/>
      <c r="E2" s="37"/>
      <c r="F2" s="37"/>
      <c r="G2" s="37"/>
      <c r="H2" s="37"/>
      <c r="I2" s="38"/>
      <c r="J2" s="35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ht="18">
      <c r="A3" s="1"/>
      <c r="B3" s="34"/>
      <c r="C3" s="39"/>
      <c r="D3" s="40"/>
      <c r="E3" s="40"/>
      <c r="F3" s="40"/>
      <c r="G3" s="40"/>
      <c r="H3" s="116"/>
      <c r="I3" s="117"/>
      <c r="J3" s="3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ht="22.5" customHeight="1">
      <c r="A4" s="1"/>
      <c r="B4" s="34"/>
      <c r="C4" s="39"/>
      <c r="D4" s="40"/>
      <c r="E4" s="40"/>
      <c r="F4" s="40"/>
      <c r="G4" s="40"/>
      <c r="H4" s="116"/>
      <c r="I4" s="117"/>
      <c r="J4" s="35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ht="22.5" customHeight="1">
      <c r="A5" s="1"/>
      <c r="B5" s="34"/>
      <c r="C5" s="39"/>
      <c r="D5" s="40"/>
      <c r="E5" s="40"/>
      <c r="F5" s="40"/>
      <c r="G5" s="40"/>
      <c r="H5" s="41"/>
      <c r="I5" s="42"/>
      <c r="J5" s="35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ht="12.75">
      <c r="A6" s="1"/>
      <c r="B6" s="34"/>
      <c r="C6" s="43"/>
      <c r="D6" s="44"/>
      <c r="E6" s="44"/>
      <c r="F6" s="44"/>
      <c r="G6" s="44"/>
      <c r="H6" s="44"/>
      <c r="I6" s="45"/>
      <c r="J6" s="35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ht="15">
      <c r="A7" s="1"/>
      <c r="B7" s="34"/>
      <c r="C7" s="118"/>
      <c r="D7" s="119"/>
      <c r="E7" s="119"/>
      <c r="F7" s="119"/>
      <c r="G7" s="119"/>
      <c r="H7" s="119"/>
      <c r="I7" s="120"/>
      <c r="J7" s="46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ht="12.75">
      <c r="A8" s="1"/>
      <c r="B8" s="34"/>
      <c r="C8" s="121"/>
      <c r="D8" s="122"/>
      <c r="E8" s="122"/>
      <c r="F8" s="122"/>
      <c r="G8" s="122"/>
      <c r="H8" s="122"/>
      <c r="I8" s="123"/>
      <c r="J8" s="35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ht="12.75">
      <c r="A9" s="1"/>
      <c r="B9" s="34"/>
      <c r="C9" s="121"/>
      <c r="D9" s="122"/>
      <c r="E9" s="122"/>
      <c r="F9" s="122"/>
      <c r="G9" s="122"/>
      <c r="H9" s="122"/>
      <c r="I9" s="123"/>
      <c r="J9" s="35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 ht="12.75">
      <c r="A10" s="1"/>
      <c r="B10" s="34"/>
      <c r="C10" s="121"/>
      <c r="D10" s="122"/>
      <c r="E10" s="122"/>
      <c r="F10" s="122"/>
      <c r="G10" s="122"/>
      <c r="H10" s="122"/>
      <c r="I10" s="123"/>
      <c r="J10" s="35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ht="12.75">
      <c r="A11" s="1"/>
      <c r="B11" s="50"/>
      <c r="C11" s="121"/>
      <c r="D11" s="122"/>
      <c r="E11" s="122"/>
      <c r="F11" s="122"/>
      <c r="G11" s="122"/>
      <c r="H11" s="122"/>
      <c r="I11" s="123"/>
      <c r="J11" s="35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6" ht="9.75" customHeight="1">
      <c r="A12" s="1"/>
      <c r="B12" s="34"/>
      <c r="C12" s="121"/>
      <c r="D12" s="122"/>
      <c r="E12" s="122"/>
      <c r="F12" s="122"/>
      <c r="G12" s="122"/>
      <c r="H12" s="122"/>
      <c r="I12" s="123"/>
      <c r="J12" s="35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ht="10.5" customHeight="1">
      <c r="A13" s="1"/>
      <c r="B13" s="34"/>
      <c r="C13" s="47"/>
      <c r="D13" s="48"/>
      <c r="E13" s="48"/>
      <c r="F13" s="48"/>
      <c r="G13" s="48"/>
      <c r="H13" s="48"/>
      <c r="I13" s="49"/>
      <c r="J13" s="35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 ht="10.5" customHeight="1" thickBot="1">
      <c r="A14" s="1"/>
      <c r="B14" s="34"/>
      <c r="C14" s="48"/>
      <c r="D14" s="48"/>
      <c r="E14" s="48"/>
      <c r="F14" s="48"/>
      <c r="G14" s="48"/>
      <c r="H14" s="48"/>
      <c r="I14" s="48"/>
      <c r="J14" s="35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</row>
    <row r="15" spans="1:36" ht="19.5" customHeight="1">
      <c r="A15" s="1"/>
      <c r="B15" s="1"/>
      <c r="C15" s="155" t="s">
        <v>23</v>
      </c>
      <c r="D15" s="156"/>
      <c r="E15" s="156"/>
      <c r="F15" s="156"/>
      <c r="G15" s="156"/>
      <c r="H15" s="156"/>
      <c r="I15" s="157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</row>
    <row r="16" spans="1:36" ht="19.5" customHeight="1">
      <c r="A16" s="1"/>
      <c r="B16" s="1"/>
      <c r="C16" s="113" t="s">
        <v>36</v>
      </c>
      <c r="D16" s="114"/>
      <c r="E16" s="114"/>
      <c r="F16" s="114"/>
      <c r="G16" s="114"/>
      <c r="H16" s="115"/>
      <c r="I16" s="9">
        <v>0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</row>
    <row r="17" spans="1:36" ht="19.5" customHeight="1">
      <c r="A17" s="1"/>
      <c r="B17" s="1"/>
      <c r="C17" s="107" t="s">
        <v>28</v>
      </c>
      <c r="D17" s="108"/>
      <c r="E17" s="108"/>
      <c r="F17" s="108"/>
      <c r="G17" s="108"/>
      <c r="H17" s="108"/>
      <c r="I17" s="109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</row>
    <row r="18" spans="1:36" ht="19.5" customHeight="1">
      <c r="A18" s="1"/>
      <c r="B18" s="1"/>
      <c r="C18" s="113" t="s">
        <v>11</v>
      </c>
      <c r="D18" s="114"/>
      <c r="E18" s="114"/>
      <c r="F18" s="114"/>
      <c r="G18" s="114"/>
      <c r="H18" s="115"/>
      <c r="I18" s="9">
        <v>0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</row>
    <row r="19" spans="1:36" ht="19.5" customHeight="1">
      <c r="A19" s="1"/>
      <c r="B19" s="1"/>
      <c r="C19" s="113" t="s">
        <v>10</v>
      </c>
      <c r="D19" s="114"/>
      <c r="E19" s="114"/>
      <c r="F19" s="114"/>
      <c r="G19" s="114"/>
      <c r="H19" s="115"/>
      <c r="I19" s="9">
        <v>0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</row>
    <row r="20" spans="1:36" ht="19.5" customHeight="1">
      <c r="A20" s="1"/>
      <c r="B20" s="1"/>
      <c r="C20" s="113" t="s">
        <v>9</v>
      </c>
      <c r="D20" s="114"/>
      <c r="E20" s="114"/>
      <c r="F20" s="114"/>
      <c r="G20" s="114"/>
      <c r="H20" s="115"/>
      <c r="I20" s="11">
        <v>0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</row>
    <row r="21" spans="1:36" ht="19.5" customHeight="1">
      <c r="A21" s="1"/>
      <c r="B21" s="1"/>
      <c r="C21" s="137" t="s">
        <v>25</v>
      </c>
      <c r="D21" s="138"/>
      <c r="E21" s="138"/>
      <c r="F21" s="138"/>
      <c r="G21" s="138"/>
      <c r="H21" s="139"/>
      <c r="I21" s="9">
        <v>0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</row>
    <row r="22" spans="1:36" ht="19.5" customHeight="1">
      <c r="A22" s="1"/>
      <c r="B22" s="1"/>
      <c r="C22" s="107" t="s">
        <v>72</v>
      </c>
      <c r="D22" s="140"/>
      <c r="E22" s="140"/>
      <c r="F22" s="140"/>
      <c r="G22" s="140"/>
      <c r="H22" s="140"/>
      <c r="I22" s="141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</row>
    <row r="23" spans="1:36" ht="19.5" customHeight="1">
      <c r="A23" s="1"/>
      <c r="B23" s="1"/>
      <c r="C23" s="113" t="s">
        <v>32</v>
      </c>
      <c r="D23" s="114"/>
      <c r="E23" s="114"/>
      <c r="F23" s="114"/>
      <c r="G23" s="114"/>
      <c r="H23" s="115"/>
      <c r="I23" s="9">
        <v>0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</row>
    <row r="24" spans="1:36" ht="19.5" customHeight="1">
      <c r="A24" s="1"/>
      <c r="B24" s="1"/>
      <c r="C24" s="107" t="s">
        <v>27</v>
      </c>
      <c r="D24" s="140"/>
      <c r="E24" s="140"/>
      <c r="F24" s="140"/>
      <c r="G24" s="140"/>
      <c r="H24" s="140"/>
      <c r="I24" s="141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</row>
    <row r="25" spans="1:36" ht="19.5" customHeight="1">
      <c r="A25" s="1"/>
      <c r="B25" s="1"/>
      <c r="C25" s="113" t="s">
        <v>33</v>
      </c>
      <c r="D25" s="114"/>
      <c r="E25" s="114"/>
      <c r="F25" s="114"/>
      <c r="G25" s="114"/>
      <c r="H25" s="115"/>
      <c r="I25" s="10">
        <v>0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</row>
    <row r="26" spans="1:36" ht="19.5" customHeight="1">
      <c r="A26" s="1"/>
      <c r="B26" s="1"/>
      <c r="C26" s="113" t="s">
        <v>22</v>
      </c>
      <c r="D26" s="114"/>
      <c r="E26" s="114"/>
      <c r="F26" s="114"/>
      <c r="G26" s="114"/>
      <c r="H26" s="115"/>
      <c r="I26" s="12">
        <v>0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</row>
    <row r="27" spans="1:36" ht="19.5" customHeight="1" thickBot="1">
      <c r="A27" s="1"/>
      <c r="B27" s="1"/>
      <c r="C27" s="107" t="s">
        <v>26</v>
      </c>
      <c r="D27" s="140"/>
      <c r="E27" s="140"/>
      <c r="F27" s="140"/>
      <c r="G27" s="140"/>
      <c r="H27" s="140"/>
      <c r="I27" s="141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</row>
    <row r="28" spans="1:36" ht="19.5" customHeight="1" thickBot="1">
      <c r="A28" s="1"/>
      <c r="B28" s="1"/>
      <c r="C28" s="110" t="s">
        <v>24</v>
      </c>
      <c r="D28" s="111"/>
      <c r="E28" s="111"/>
      <c r="F28" s="111"/>
      <c r="G28" s="111"/>
      <c r="H28" s="111"/>
      <c r="I28" s="11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</row>
    <row r="29" spans="1:36" ht="19.5" customHeight="1">
      <c r="A29" s="1"/>
      <c r="B29" s="1"/>
      <c r="C29" s="23"/>
      <c r="D29" s="24"/>
      <c r="E29" s="24"/>
      <c r="F29" s="24"/>
      <c r="G29" s="24"/>
      <c r="H29" s="24"/>
      <c r="I29" s="24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</row>
    <row r="30" spans="1:36" ht="24" customHeight="1">
      <c r="A30" s="1"/>
      <c r="B30" s="1"/>
      <c r="C30" s="158" t="s">
        <v>19</v>
      </c>
      <c r="D30" s="159"/>
      <c r="E30" s="159"/>
      <c r="F30" s="159"/>
      <c r="G30" s="159"/>
      <c r="H30" s="159"/>
      <c r="I30" s="160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</row>
    <row r="31" spans="1:36" ht="19.5" customHeight="1">
      <c r="A31" s="1"/>
      <c r="B31" s="1"/>
      <c r="C31" s="83" t="s">
        <v>14</v>
      </c>
      <c r="D31" s="84"/>
      <c r="E31" s="84"/>
      <c r="F31" s="85"/>
      <c r="G31" s="13">
        <f>I18*I21</f>
        <v>0</v>
      </c>
      <c r="H31" s="16" t="s">
        <v>0</v>
      </c>
      <c r="I31" s="17">
        <f>G31/60</f>
        <v>0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</row>
    <row r="32" spans="1:36" ht="19.5" customHeight="1">
      <c r="A32" s="1"/>
      <c r="B32" s="1"/>
      <c r="C32" s="142" t="s">
        <v>12</v>
      </c>
      <c r="D32" s="143"/>
      <c r="E32" s="143"/>
      <c r="F32" s="144"/>
      <c r="G32" s="14">
        <f>G31*23</f>
        <v>0</v>
      </c>
      <c r="H32" s="16" t="s">
        <v>0</v>
      </c>
      <c r="I32" s="18">
        <f>G32/60</f>
        <v>0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</row>
    <row r="33" spans="1:36" ht="19.5" customHeight="1">
      <c r="A33" s="1"/>
      <c r="B33" s="1"/>
      <c r="C33" s="83" t="s">
        <v>16</v>
      </c>
      <c r="D33" s="84"/>
      <c r="E33" s="84"/>
      <c r="F33" s="85"/>
      <c r="G33" s="15">
        <f>G32*12</f>
        <v>0</v>
      </c>
      <c r="H33" s="19" t="s">
        <v>15</v>
      </c>
      <c r="I33" s="18">
        <f>G33/60</f>
        <v>0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</row>
    <row r="34" spans="1:36" ht="19.5" customHeight="1">
      <c r="A34" s="1"/>
      <c r="B34" s="1"/>
      <c r="C34" s="78" t="s">
        <v>17</v>
      </c>
      <c r="D34" s="79"/>
      <c r="E34" s="79"/>
      <c r="F34" s="79"/>
      <c r="G34" s="79"/>
      <c r="H34" s="79"/>
      <c r="I34" s="20">
        <f>I31*I20</f>
        <v>0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</row>
    <row r="35" spans="1:36" ht="19.5" customHeight="1">
      <c r="A35" s="1"/>
      <c r="B35" s="1"/>
      <c r="C35" s="83" t="s">
        <v>13</v>
      </c>
      <c r="D35" s="84"/>
      <c r="E35" s="84"/>
      <c r="F35" s="84"/>
      <c r="G35" s="84"/>
      <c r="H35" s="85"/>
      <c r="I35" s="21">
        <f>I32*I20</f>
        <v>0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</row>
    <row r="36" spans="1:36" ht="19.5" customHeight="1">
      <c r="A36" s="1"/>
      <c r="B36" s="1"/>
      <c r="C36" s="106" t="s">
        <v>18</v>
      </c>
      <c r="D36" s="89"/>
      <c r="E36" s="89"/>
      <c r="F36" s="89"/>
      <c r="G36" s="89"/>
      <c r="H36" s="89"/>
      <c r="I36" s="20">
        <f>I33*I20</f>
        <v>0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</row>
    <row r="37" spans="1:36" ht="19.5" customHeight="1">
      <c r="A37" s="1"/>
      <c r="B37" s="1"/>
      <c r="C37" s="7"/>
      <c r="D37" s="7"/>
      <c r="E37" s="7"/>
      <c r="F37" s="7"/>
      <c r="G37" s="7"/>
      <c r="H37" s="7"/>
      <c r="I37" s="8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</row>
    <row r="38" spans="1:36" ht="24" customHeight="1" thickBot="1">
      <c r="A38" s="1"/>
      <c r="B38" s="1"/>
      <c r="C38" s="158" t="s">
        <v>8</v>
      </c>
      <c r="D38" s="161"/>
      <c r="E38" s="161"/>
      <c r="F38" s="161"/>
      <c r="G38" s="161"/>
      <c r="H38" s="161"/>
      <c r="I38" s="16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</row>
    <row r="39" spans="1:36" ht="19.5" customHeight="1">
      <c r="A39" s="1"/>
      <c r="B39" s="1"/>
      <c r="C39" s="83" t="s">
        <v>73</v>
      </c>
      <c r="D39" s="84"/>
      <c r="E39" s="84"/>
      <c r="F39" s="84"/>
      <c r="G39" s="84"/>
      <c r="H39" s="85"/>
      <c r="I39" s="51">
        <f>I18*I19*I20*50</f>
        <v>0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</row>
    <row r="40" spans="1:36" ht="19.5" customHeight="1">
      <c r="A40" s="1"/>
      <c r="B40" s="1"/>
      <c r="C40" s="78" t="s">
        <v>74</v>
      </c>
      <c r="D40" s="79"/>
      <c r="E40" s="79"/>
      <c r="F40" s="79"/>
      <c r="G40" s="79"/>
      <c r="H40" s="79"/>
      <c r="I40" s="52">
        <f>I39*I26</f>
        <v>0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</row>
    <row r="41" spans="1:36" ht="19.5" customHeight="1">
      <c r="A41" s="1"/>
      <c r="B41" s="1"/>
      <c r="C41" s="83" t="s">
        <v>67</v>
      </c>
      <c r="D41" s="84"/>
      <c r="E41" s="84"/>
      <c r="F41" s="84"/>
      <c r="G41" s="84"/>
      <c r="H41" s="85"/>
      <c r="I41" s="53">
        <f>I23*I25</f>
        <v>0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</row>
    <row r="42" spans="1:36" ht="19.5" customHeight="1">
      <c r="A42" s="1"/>
      <c r="B42" s="1"/>
      <c r="C42" s="106" t="s">
        <v>68</v>
      </c>
      <c r="D42" s="89"/>
      <c r="E42" s="89"/>
      <c r="F42" s="89"/>
      <c r="G42" s="89"/>
      <c r="H42" s="89"/>
      <c r="I42" s="52">
        <f>IF(I16=1,I41*52,IF(I16=2,I41*26,IF(I16=3,I41*24,IF(I16=4,I41*12,0))))</f>
        <v>0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</row>
    <row r="43" spans="1:36" ht="19.5" customHeight="1">
      <c r="A43" s="1"/>
      <c r="B43" s="1"/>
      <c r="C43" s="83" t="s">
        <v>83</v>
      </c>
      <c r="D43" s="104"/>
      <c r="E43" s="104"/>
      <c r="F43" s="104"/>
      <c r="G43" s="104"/>
      <c r="H43" s="105"/>
      <c r="I43" s="54" t="s">
        <v>79</v>
      </c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</row>
    <row r="44" spans="1:36" ht="19.5" customHeight="1">
      <c r="A44" s="1"/>
      <c r="B44" s="1"/>
      <c r="C44" s="7"/>
      <c r="D44" s="7"/>
      <c r="E44" s="7"/>
      <c r="F44" s="7"/>
      <c r="G44" s="7"/>
      <c r="H44" s="7"/>
      <c r="I44" s="8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</row>
    <row r="45" spans="1:36" ht="24" customHeight="1">
      <c r="A45" s="1"/>
      <c r="B45" s="1"/>
      <c r="C45" s="158" t="s">
        <v>21</v>
      </c>
      <c r="D45" s="161"/>
      <c r="E45" s="161"/>
      <c r="F45" s="161"/>
      <c r="G45" s="161"/>
      <c r="H45" s="161"/>
      <c r="I45" s="163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</row>
    <row r="46" spans="1:36" ht="19.5" customHeight="1">
      <c r="A46" s="1"/>
      <c r="B46" s="1"/>
      <c r="C46" s="83" t="s">
        <v>69</v>
      </c>
      <c r="D46" s="84"/>
      <c r="E46" s="84"/>
      <c r="F46" s="84"/>
      <c r="G46" s="84"/>
      <c r="H46" s="85"/>
      <c r="I46" s="52">
        <f>I36</f>
        <v>0</v>
      </c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</row>
    <row r="47" spans="1:36" ht="19.5" customHeight="1">
      <c r="A47" s="1"/>
      <c r="B47" s="1"/>
      <c r="C47" s="83" t="s">
        <v>70</v>
      </c>
      <c r="D47" s="84"/>
      <c r="E47" s="84"/>
      <c r="F47" s="84"/>
      <c r="G47" s="84"/>
      <c r="H47" s="85"/>
      <c r="I47" s="53">
        <f>I40</f>
        <v>0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</row>
    <row r="48" spans="1:36" ht="19.5" customHeight="1">
      <c r="A48" s="1"/>
      <c r="B48" s="1"/>
      <c r="C48" s="101" t="s">
        <v>71</v>
      </c>
      <c r="D48" s="102"/>
      <c r="E48" s="102"/>
      <c r="F48" s="102"/>
      <c r="G48" s="102"/>
      <c r="H48" s="103"/>
      <c r="I48" s="55">
        <f>I42</f>
        <v>0</v>
      </c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</row>
    <row r="49" spans="1:36" ht="19.5" customHeight="1">
      <c r="A49" s="1"/>
      <c r="B49" s="1"/>
      <c r="C49" s="98" t="s">
        <v>35</v>
      </c>
      <c r="D49" s="99"/>
      <c r="E49" s="99"/>
      <c r="F49" s="99"/>
      <c r="G49" s="99"/>
      <c r="H49" s="100"/>
      <c r="I49" s="55">
        <f>I50/12</f>
        <v>0</v>
      </c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</row>
    <row r="50" spans="1:36" ht="19.5" customHeight="1" thickBot="1">
      <c r="A50" s="1"/>
      <c r="B50" s="1"/>
      <c r="C50" s="98" t="s">
        <v>34</v>
      </c>
      <c r="D50" s="102"/>
      <c r="E50" s="102"/>
      <c r="F50" s="102"/>
      <c r="G50" s="102"/>
      <c r="H50" s="103"/>
      <c r="I50" s="56">
        <f>SUM(I46:I48)</f>
        <v>0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</row>
    <row r="51" spans="1:36" ht="19.5" customHeight="1" thickBot="1">
      <c r="A51" s="1"/>
      <c r="B51" s="1"/>
      <c r="C51" s="95" t="s">
        <v>29</v>
      </c>
      <c r="D51" s="96"/>
      <c r="E51" s="96"/>
      <c r="F51" s="96"/>
      <c r="G51" s="96"/>
      <c r="H51" s="96"/>
      <c r="I51" s="97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</row>
    <row r="52" spans="1:36" ht="19.5" customHeight="1">
      <c r="A52" s="1"/>
      <c r="B52" s="1"/>
      <c r="C52" s="25"/>
      <c r="D52" s="25"/>
      <c r="E52" s="25"/>
      <c r="F52" s="25"/>
      <c r="G52" s="25"/>
      <c r="H52" s="25"/>
      <c r="I52" s="26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</row>
    <row r="53" spans="1:36" ht="24" customHeight="1">
      <c r="A53" s="1"/>
      <c r="B53" s="1"/>
      <c r="C53" s="164" t="s">
        <v>3</v>
      </c>
      <c r="D53" s="165"/>
      <c r="E53" s="165"/>
      <c r="F53" s="165"/>
      <c r="G53" s="165"/>
      <c r="H53" s="165"/>
      <c r="I53" s="166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</row>
    <row r="54" spans="1:36" ht="19.5" customHeight="1">
      <c r="A54" s="1"/>
      <c r="B54" s="1"/>
      <c r="C54" s="167" t="s">
        <v>20</v>
      </c>
      <c r="D54" s="168"/>
      <c r="E54" s="168"/>
      <c r="F54" s="168"/>
      <c r="G54" s="168"/>
      <c r="H54" s="168"/>
      <c r="I54" s="169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</row>
    <row r="55" spans="1:36" ht="19.5" customHeight="1">
      <c r="A55" s="1"/>
      <c r="B55" s="1"/>
      <c r="C55" s="167" t="s">
        <v>4</v>
      </c>
      <c r="D55" s="168"/>
      <c r="E55" s="168"/>
      <c r="F55" s="168"/>
      <c r="G55" s="168"/>
      <c r="H55" s="168"/>
      <c r="I55" s="169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</row>
    <row r="56" spans="1:36" ht="19.5" customHeight="1">
      <c r="A56" s="1"/>
      <c r="B56" s="1"/>
      <c r="C56" s="134" t="s">
        <v>6</v>
      </c>
      <c r="D56" s="135"/>
      <c r="E56" s="135"/>
      <c r="F56" s="135"/>
      <c r="G56" s="135"/>
      <c r="H56" s="136"/>
      <c r="I56" s="32">
        <v>0</v>
      </c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</row>
    <row r="57" spans="1:36" ht="19.5" customHeight="1" thickBot="1">
      <c r="A57" s="1"/>
      <c r="B57" s="1"/>
      <c r="C57" s="92" t="s">
        <v>7</v>
      </c>
      <c r="D57" s="93"/>
      <c r="E57" s="93"/>
      <c r="F57" s="93"/>
      <c r="G57" s="93"/>
      <c r="H57" s="94"/>
      <c r="I57" s="33">
        <v>0</v>
      </c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</row>
    <row r="58" spans="1:36" ht="19.5" customHeight="1" thickBot="1">
      <c r="A58" s="1"/>
      <c r="B58" s="1"/>
      <c r="C58" s="86" t="s">
        <v>78</v>
      </c>
      <c r="D58" s="87"/>
      <c r="E58" s="87"/>
      <c r="F58" s="87"/>
      <c r="G58" s="87"/>
      <c r="H58" s="87"/>
      <c r="I58" s="31">
        <f>IF(I57&gt;50,I71+I72,IF(I57&gt;0,I71,0))</f>
        <v>0</v>
      </c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</row>
    <row r="59" spans="1:36" ht="19.5" customHeight="1">
      <c r="A59" s="1"/>
      <c r="B59" s="1"/>
      <c r="C59" s="27"/>
      <c r="D59" s="27"/>
      <c r="E59" s="27"/>
      <c r="F59" s="27"/>
      <c r="G59" s="27"/>
      <c r="H59" s="27"/>
      <c r="I59" s="28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</row>
    <row r="60" spans="1:36" ht="24" customHeight="1">
      <c r="A60" s="1"/>
      <c r="B60" s="1"/>
      <c r="C60" s="170" t="s">
        <v>1</v>
      </c>
      <c r="D60" s="171"/>
      <c r="E60" s="171"/>
      <c r="F60" s="171"/>
      <c r="G60" s="171"/>
      <c r="H60" s="171"/>
      <c r="I60" s="17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</row>
    <row r="61" spans="1:36" ht="19.5" customHeight="1">
      <c r="A61" s="1"/>
      <c r="B61" s="1"/>
      <c r="C61" s="83" t="s">
        <v>31</v>
      </c>
      <c r="D61" s="84"/>
      <c r="E61" s="84"/>
      <c r="F61" s="84"/>
      <c r="G61" s="84"/>
      <c r="H61" s="85"/>
      <c r="I61" s="20">
        <f>I49</f>
        <v>0</v>
      </c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</row>
    <row r="62" spans="1:36" ht="19.5" customHeight="1">
      <c r="A62" s="1"/>
      <c r="B62" s="1"/>
      <c r="C62" s="83" t="s">
        <v>30</v>
      </c>
      <c r="D62" s="90"/>
      <c r="E62" s="90"/>
      <c r="F62" s="90"/>
      <c r="G62" s="90"/>
      <c r="H62" s="91"/>
      <c r="I62" s="20">
        <f>I58</f>
        <v>0</v>
      </c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</row>
    <row r="63" spans="1:36" ht="19.5" customHeight="1">
      <c r="A63" s="1"/>
      <c r="B63" s="1"/>
      <c r="C63" s="83" t="s">
        <v>64</v>
      </c>
      <c r="D63" s="84"/>
      <c r="E63" s="84"/>
      <c r="F63" s="84"/>
      <c r="G63" s="84"/>
      <c r="H63" s="85"/>
      <c r="I63" s="20">
        <f>I62*12</f>
        <v>0</v>
      </c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</row>
    <row r="64" spans="1:36" ht="19.5" customHeight="1">
      <c r="A64" s="1"/>
      <c r="B64" s="1"/>
      <c r="C64" s="130" t="s">
        <v>65</v>
      </c>
      <c r="D64" s="84"/>
      <c r="E64" s="84"/>
      <c r="F64" s="84"/>
      <c r="G64" s="84"/>
      <c r="H64" s="85"/>
      <c r="I64" s="30">
        <f>I61-I62</f>
        <v>0</v>
      </c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</row>
    <row r="65" spans="1:36" ht="19.5" customHeight="1">
      <c r="A65" s="1"/>
      <c r="B65" s="1"/>
      <c r="C65" s="88" t="s">
        <v>66</v>
      </c>
      <c r="D65" s="89"/>
      <c r="E65" s="89"/>
      <c r="F65" s="89"/>
      <c r="G65" s="89"/>
      <c r="H65" s="89"/>
      <c r="I65" s="57">
        <f>I64*12</f>
        <v>0</v>
      </c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</row>
    <row r="66" spans="1:36" ht="19.5" customHeight="1">
      <c r="A66" s="1"/>
      <c r="B66" s="1"/>
      <c r="C66" s="22"/>
      <c r="D66" s="7"/>
      <c r="E66" s="7"/>
      <c r="F66" s="7"/>
      <c r="G66" s="7"/>
      <c r="H66" s="7"/>
      <c r="I66" s="29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</row>
    <row r="67" spans="1:36" ht="19.5" customHeight="1">
      <c r="A67" s="1"/>
      <c r="B67" s="1"/>
      <c r="C67" s="131" t="s">
        <v>5</v>
      </c>
      <c r="D67" s="132"/>
      <c r="E67" s="132"/>
      <c r="F67" s="132"/>
      <c r="G67" s="132"/>
      <c r="H67" s="132"/>
      <c r="I67" s="133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</row>
    <row r="68" spans="1:36" ht="19.5" customHeight="1">
      <c r="A68" s="1"/>
      <c r="B68" s="1"/>
      <c r="C68" s="4"/>
      <c r="D68" s="5"/>
      <c r="E68" s="5"/>
      <c r="F68" s="5"/>
      <c r="G68" s="5"/>
      <c r="H68" s="5"/>
      <c r="I68" s="6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</row>
    <row r="69" spans="1:36" ht="19.5" customHeight="1">
      <c r="A69" s="1"/>
      <c r="B69" s="1"/>
      <c r="C69" s="4"/>
      <c r="D69" s="5"/>
      <c r="E69" s="5"/>
      <c r="F69" s="5"/>
      <c r="G69" s="5"/>
      <c r="H69" s="5"/>
      <c r="I69" s="6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</row>
    <row r="70" spans="1:36" s="72" customFormat="1" ht="13.5" hidden="1" thickBot="1">
      <c r="A70" s="67" t="s">
        <v>86</v>
      </c>
      <c r="B70" s="67"/>
      <c r="C70" s="68" t="s">
        <v>77</v>
      </c>
      <c r="D70" s="69"/>
      <c r="E70" s="69"/>
      <c r="F70" s="69"/>
      <c r="G70" s="69"/>
      <c r="H70" s="69"/>
      <c r="I70" s="70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</row>
    <row r="71" spans="1:36" s="72" customFormat="1" ht="13.5" hidden="1" thickBot="1">
      <c r="A71" s="67"/>
      <c r="B71" s="67"/>
      <c r="C71" s="80" t="s">
        <v>80</v>
      </c>
      <c r="D71" s="81"/>
      <c r="E71" s="81"/>
      <c r="F71" s="81"/>
      <c r="G71" s="81"/>
      <c r="H71" s="82"/>
      <c r="I71" s="73">
        <f>I77</f>
        <v>49</v>
      </c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</row>
    <row r="72" spans="1:36" s="72" customFormat="1" ht="13.5" hidden="1" thickBot="1">
      <c r="A72" s="67"/>
      <c r="B72" s="67"/>
      <c r="C72" s="80" t="s">
        <v>81</v>
      </c>
      <c r="D72" s="81"/>
      <c r="E72" s="81"/>
      <c r="F72" s="81"/>
      <c r="G72" s="81"/>
      <c r="H72" s="82"/>
      <c r="I72" s="77">
        <f>IF(I57&gt;50,(I57-50)*I78,0)</f>
        <v>0</v>
      </c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</row>
    <row r="73" spans="1:36" s="72" customFormat="1" ht="13.5" hidden="1" thickBot="1">
      <c r="A73" s="67"/>
      <c r="B73" s="67"/>
      <c r="C73" s="80"/>
      <c r="D73" s="81"/>
      <c r="E73" s="81"/>
      <c r="F73" s="81"/>
      <c r="G73" s="81"/>
      <c r="H73" s="82"/>
      <c r="I73" s="73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</row>
    <row r="74" spans="1:36" s="72" customFormat="1" ht="15" customHeight="1" hidden="1" thickBot="1">
      <c r="A74" s="67"/>
      <c r="B74" s="67"/>
      <c r="C74" s="74"/>
      <c r="D74" s="74"/>
      <c r="E74" s="74"/>
      <c r="F74" s="74"/>
      <c r="G74" s="74"/>
      <c r="H74" s="74"/>
      <c r="I74" s="75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</row>
    <row r="75" spans="1:36" s="72" customFormat="1" ht="15" customHeight="1" hidden="1" thickBot="1">
      <c r="A75" s="67"/>
      <c r="B75" s="67"/>
      <c r="C75" s="127" t="s">
        <v>76</v>
      </c>
      <c r="D75" s="128"/>
      <c r="E75" s="128"/>
      <c r="F75" s="128"/>
      <c r="G75" s="128"/>
      <c r="H75" s="128"/>
      <c r="I75" s="129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</row>
    <row r="76" spans="1:36" s="72" customFormat="1" ht="15" customHeight="1" hidden="1" thickBot="1">
      <c r="A76" s="67"/>
      <c r="B76" s="67"/>
      <c r="C76" s="145" t="s">
        <v>75</v>
      </c>
      <c r="D76" s="146"/>
      <c r="E76" s="146"/>
      <c r="F76" s="146"/>
      <c r="G76" s="146"/>
      <c r="H76" s="146"/>
      <c r="I76" s="147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</row>
    <row r="77" spans="1:36" s="72" customFormat="1" ht="14.25" customHeight="1" hidden="1" thickBot="1">
      <c r="A77" s="67"/>
      <c r="B77" s="67"/>
      <c r="C77" s="124" t="s">
        <v>80</v>
      </c>
      <c r="D77" s="125"/>
      <c r="E77" s="125"/>
      <c r="F77" s="125"/>
      <c r="G77" s="125"/>
      <c r="H77" s="126"/>
      <c r="I77" s="76">
        <v>49</v>
      </c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</row>
    <row r="78" spans="1:36" s="72" customFormat="1" ht="13.5" hidden="1" thickBot="1">
      <c r="A78" s="71"/>
      <c r="B78" s="71"/>
      <c r="C78" s="124" t="s">
        <v>82</v>
      </c>
      <c r="D78" s="125"/>
      <c r="E78" s="125"/>
      <c r="F78" s="125"/>
      <c r="G78" s="125"/>
      <c r="H78" s="126"/>
      <c r="I78" s="76">
        <v>1</v>
      </c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</row>
    <row r="79" spans="1:36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</row>
    <row r="80" spans="1:36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</row>
    <row r="81" spans="1:36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</row>
    <row r="82" spans="1:36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</row>
    <row r="83" spans="1:36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</row>
    <row r="84" spans="1:36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</row>
    <row r="85" spans="1:36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</row>
    <row r="86" spans="1:36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</row>
    <row r="87" spans="1:36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</row>
    <row r="88" spans="1:36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</row>
    <row r="89" spans="1:36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</row>
    <row r="90" spans="1:36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</row>
    <row r="91" spans="1:36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</row>
    <row r="92" spans="1:36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</row>
    <row r="93" spans="1:36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</row>
    <row r="94" spans="1:36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</row>
    <row r="95" spans="1:36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</row>
    <row r="96" spans="1:36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</row>
    <row r="97" spans="1:36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</row>
    <row r="98" spans="1:36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</row>
    <row r="99" spans="1:36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</row>
    <row r="100" spans="1:36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</row>
    <row r="101" spans="1:36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</row>
    <row r="102" spans="1:36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</row>
    <row r="103" spans="1:36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</row>
    <row r="104" spans="1:36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</row>
    <row r="105" spans="1:36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</row>
    <row r="106" spans="1:36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</row>
    <row r="107" spans="1:36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</row>
    <row r="108" spans="1:36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</row>
    <row r="109" spans="1:36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</row>
    <row r="110" spans="1:36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</row>
    <row r="111" spans="1:36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</row>
    <row r="112" spans="1:36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</row>
    <row r="113" spans="1:36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</row>
    <row r="114" spans="1:36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</row>
    <row r="115" spans="1:36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</row>
    <row r="116" spans="1:36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</row>
    <row r="117" spans="1:36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</row>
    <row r="118" spans="1:36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</row>
    <row r="119" spans="1:36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</row>
    <row r="120" spans="1:36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</row>
    <row r="121" spans="1:36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</row>
    <row r="122" spans="1:36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</row>
    <row r="123" spans="1:36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</row>
    <row r="124" spans="1:36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</row>
    <row r="125" spans="1:36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</row>
    <row r="126" spans="1:36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</row>
    <row r="127" spans="1:36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</row>
    <row r="128" spans="1:36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</row>
    <row r="129" spans="1:36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</row>
    <row r="130" spans="1:36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</row>
    <row r="131" spans="1:36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</row>
    <row r="132" spans="1:36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</row>
    <row r="133" spans="1:36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</row>
    <row r="134" spans="1:36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</row>
    <row r="135" spans="1:36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</row>
    <row r="136" spans="1:36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</row>
    <row r="137" spans="1:36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</row>
    <row r="138" spans="1:36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</row>
    <row r="139" spans="1:36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</row>
    <row r="140" spans="1:36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</row>
    <row r="141" spans="1:36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</row>
    <row r="142" spans="1:36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</row>
    <row r="143" spans="1:36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</row>
    <row r="144" spans="1:36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</row>
    <row r="145" spans="1:36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</row>
    <row r="146" spans="1:36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</row>
    <row r="147" spans="1:36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</row>
    <row r="148" spans="1:36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</row>
    <row r="149" spans="1:36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</row>
    <row r="150" spans="1:36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</row>
    <row r="151" spans="1:36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</row>
    <row r="152" spans="1:36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</row>
    <row r="153" spans="1:36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</row>
    <row r="154" spans="1:36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</row>
    <row r="155" spans="1:36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</row>
    <row r="156" spans="1:36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</row>
    <row r="157" spans="1:36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</row>
    <row r="158" spans="1:36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</row>
    <row r="159" spans="1:36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</row>
    <row r="160" spans="1:36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</row>
    <row r="161" spans="1:36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</row>
    <row r="162" spans="1:36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</row>
    <row r="163" spans="1:36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</row>
    <row r="164" spans="1:36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</row>
    <row r="165" spans="1:36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</row>
    <row r="166" spans="1:36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</row>
    <row r="167" spans="1:36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</row>
    <row r="168" spans="1:36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</row>
    <row r="169" spans="1:36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</row>
    <row r="170" spans="1:36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</row>
    <row r="171" spans="1:36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</row>
    <row r="172" spans="1:36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</row>
    <row r="173" spans="1:36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</row>
    <row r="174" spans="1:36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</row>
    <row r="175" spans="1:36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</row>
    <row r="176" spans="1:36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</row>
    <row r="177" spans="1:36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</row>
    <row r="178" spans="1:36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</row>
    <row r="179" spans="1:36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</row>
    <row r="180" spans="1:36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</row>
    <row r="181" spans="1:36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</row>
    <row r="182" spans="1:36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</row>
    <row r="183" spans="1:36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</row>
    <row r="184" spans="1:36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</row>
    <row r="185" spans="1:36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</row>
    <row r="186" spans="1:36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</row>
    <row r="187" spans="1:36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</row>
    <row r="188" spans="1:36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</row>
    <row r="189" spans="1:36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</row>
    <row r="190" spans="1:36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</row>
    <row r="191" spans="1:36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</row>
    <row r="192" spans="1:36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</row>
    <row r="193" spans="1:36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</row>
    <row r="194" spans="1:36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</row>
    <row r="195" spans="1:36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</row>
    <row r="196" spans="1:36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</row>
    <row r="197" spans="1:36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</row>
    <row r="198" spans="1:36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</row>
    <row r="199" spans="1:36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</row>
    <row r="200" spans="1:36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</row>
    <row r="201" spans="1:36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</row>
    <row r="202" spans="1:36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</row>
    <row r="203" spans="1:36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</row>
    <row r="204" spans="1:36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</row>
    <row r="205" spans="1:36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</row>
    <row r="206" spans="1:36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</row>
    <row r="207" spans="1:36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</row>
    <row r="208" spans="1:36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</row>
    <row r="209" spans="1:36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</row>
    <row r="210" spans="1:36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</row>
    <row r="211" spans="1:36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</row>
    <row r="212" spans="1:36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</row>
    <row r="213" spans="1:36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</row>
    <row r="214" spans="1:36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</row>
    <row r="215" spans="1:36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</row>
    <row r="216" spans="1:36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</row>
    <row r="217" spans="1:36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</row>
    <row r="218" spans="1:36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</row>
    <row r="219" spans="1:36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</row>
    <row r="220" spans="1:36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</row>
    <row r="221" spans="1:36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</row>
    <row r="222" spans="1:36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</row>
    <row r="223" spans="1:36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</row>
    <row r="224" spans="1:36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</row>
    <row r="225" spans="1:36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</row>
    <row r="226" spans="1:36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</row>
    <row r="227" spans="1:36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</row>
    <row r="228" spans="1:36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</row>
    <row r="229" spans="1:36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</row>
    <row r="230" spans="1:36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</row>
    <row r="231" spans="1:36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</row>
    <row r="232" spans="1:36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</row>
    <row r="233" spans="1:36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</row>
    <row r="234" spans="1:36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</row>
    <row r="235" spans="1:36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</row>
    <row r="236" spans="1:36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</row>
    <row r="237" spans="1:36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</row>
    <row r="238" spans="1:36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</row>
    <row r="239" spans="1:36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</row>
    <row r="240" spans="1:36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</row>
    <row r="241" spans="1:36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</row>
    <row r="242" spans="1:36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</row>
    <row r="243" spans="1:36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</row>
    <row r="244" spans="1:36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</row>
    <row r="245" spans="1:36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</row>
    <row r="246" spans="1:36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</row>
    <row r="247" spans="1:36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</row>
    <row r="248" spans="1:36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</row>
    <row r="249" spans="1:36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</row>
    <row r="250" spans="1:36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</row>
    <row r="251" spans="1:36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</row>
    <row r="252" spans="1:36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</row>
    <row r="253" spans="1:36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</row>
    <row r="254" spans="1:36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</row>
    <row r="255" spans="1:36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</row>
    <row r="256" spans="1:36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</row>
    <row r="257" spans="1:36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</row>
    <row r="258" spans="1:36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</row>
    <row r="259" spans="1:36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</row>
    <row r="260" spans="1:36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</row>
    <row r="261" spans="1:36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</row>
    <row r="262" spans="1:36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</row>
    <row r="263" spans="1:36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</row>
    <row r="264" spans="1:36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</row>
    <row r="265" spans="1:36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</row>
    <row r="266" spans="1:36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</row>
    <row r="267" spans="1:36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</row>
    <row r="268" spans="1:36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</row>
    <row r="269" spans="1:36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</row>
    <row r="270" spans="1:36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</row>
    <row r="271" spans="1:36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</row>
    <row r="272" spans="1:36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</row>
    <row r="273" spans="1:36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</row>
    <row r="274" spans="1:36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</row>
    <row r="275" spans="1:36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</row>
    <row r="276" spans="1:36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</row>
    <row r="277" spans="1:36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</row>
    <row r="278" spans="1:36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</row>
    <row r="279" spans="1:36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</row>
    <row r="280" spans="1:36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</row>
    <row r="281" spans="1:36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</row>
  </sheetData>
  <sheetProtection sheet="1" objects="1" scenarios="1" selectLockedCells="1"/>
  <mergeCells count="62">
    <mergeCell ref="C78:H78"/>
    <mergeCell ref="C10:I10"/>
    <mergeCell ref="C18:H18"/>
    <mergeCell ref="C11:I11"/>
    <mergeCell ref="C32:F32"/>
    <mergeCell ref="C34:H34"/>
    <mergeCell ref="C35:H35"/>
    <mergeCell ref="C12:I12"/>
    <mergeCell ref="C76:I76"/>
    <mergeCell ref="C24:I24"/>
    <mergeCell ref="C20:H20"/>
    <mergeCell ref="C19:H19"/>
    <mergeCell ref="C38:I38"/>
    <mergeCell ref="C21:H21"/>
    <mergeCell ref="C22:I22"/>
    <mergeCell ref="C26:H26"/>
    <mergeCell ref="C25:H25"/>
    <mergeCell ref="C27:I27"/>
    <mergeCell ref="C31:F31"/>
    <mergeCell ref="C36:H36"/>
    <mergeCell ref="C77:H77"/>
    <mergeCell ref="C39:H39"/>
    <mergeCell ref="C75:I75"/>
    <mergeCell ref="C63:H63"/>
    <mergeCell ref="C47:H47"/>
    <mergeCell ref="C64:H64"/>
    <mergeCell ref="C67:I67"/>
    <mergeCell ref="C46:H46"/>
    <mergeCell ref="C55:I55"/>
    <mergeCell ref="C56:H56"/>
    <mergeCell ref="C17:I17"/>
    <mergeCell ref="C28:I28"/>
    <mergeCell ref="C23:H23"/>
    <mergeCell ref="H3:I3"/>
    <mergeCell ref="C7:I7"/>
    <mergeCell ref="C8:I8"/>
    <mergeCell ref="C9:I9"/>
    <mergeCell ref="H4:I4"/>
    <mergeCell ref="C16:H16"/>
    <mergeCell ref="C15:I15"/>
    <mergeCell ref="C48:H48"/>
    <mergeCell ref="C53:I53"/>
    <mergeCell ref="C50:H50"/>
    <mergeCell ref="C30:I30"/>
    <mergeCell ref="C33:F33"/>
    <mergeCell ref="C40:H40"/>
    <mergeCell ref="C41:H41"/>
    <mergeCell ref="C45:I45"/>
    <mergeCell ref="C43:H43"/>
    <mergeCell ref="C42:H42"/>
    <mergeCell ref="C57:H57"/>
    <mergeCell ref="C54:I54"/>
    <mergeCell ref="C51:I51"/>
    <mergeCell ref="C49:H49"/>
    <mergeCell ref="C73:H73"/>
    <mergeCell ref="C61:H61"/>
    <mergeCell ref="C60:I60"/>
    <mergeCell ref="C58:H58"/>
    <mergeCell ref="C71:H71"/>
    <mergeCell ref="C72:H72"/>
    <mergeCell ref="C65:H65"/>
    <mergeCell ref="C62:H62"/>
  </mergeCells>
  <hyperlinks>
    <hyperlink ref="C67:E67" location="'Evaluation Letter'!A1" display="Review your savings letter"/>
    <hyperlink ref="C67:I67" location="'Evaluation Letter'!A1" display="Create a report (click here and &quot;save changes&quot;)"/>
  </hyperlinks>
  <printOptions/>
  <pageMargins left="0.75" right="0.75" top="1" bottom="1" header="0.5" footer="0.5"/>
  <pageSetup horizontalDpi="300" verticalDpi="3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288"/>
  <sheetViews>
    <sheetView workbookViewId="0" topLeftCell="A1">
      <selection activeCell="Y1" sqref="Y1"/>
    </sheetView>
  </sheetViews>
  <sheetFormatPr defaultColWidth="9.140625" defaultRowHeight="12.75"/>
  <cols>
    <col min="1" max="1" width="4.57421875" style="63" customWidth="1"/>
    <col min="2" max="2" width="4.421875" style="63" customWidth="1"/>
    <col min="3" max="4" width="9.140625" style="63" customWidth="1"/>
    <col min="5" max="5" width="5.57421875" style="63" customWidth="1"/>
    <col min="6" max="10" width="9.140625" style="63" customWidth="1"/>
    <col min="11" max="11" width="12.57421875" style="63" customWidth="1"/>
    <col min="12" max="12" width="4.7109375" style="63" customWidth="1"/>
    <col min="13" max="13" width="7.28125" style="63" customWidth="1"/>
    <col min="14" max="14" width="9.57421875" style="63" customWidth="1"/>
    <col min="15" max="16384" width="9.140625" style="63" customWidth="1"/>
  </cols>
  <sheetData>
    <row r="1" spans="1:54" ht="12.7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61"/>
      <c r="P1" s="58"/>
      <c r="Q1" s="58"/>
      <c r="R1" s="58"/>
      <c r="S1" s="58"/>
      <c r="T1" s="58"/>
      <c r="U1" s="58"/>
      <c r="V1" s="58"/>
      <c r="W1" s="58"/>
      <c r="X1" s="58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</row>
    <row r="2" spans="1:54" s="66" customFormat="1" ht="12.7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4"/>
      <c r="P2" s="59"/>
      <c r="Q2" s="59"/>
      <c r="R2" s="59"/>
      <c r="S2" s="59"/>
      <c r="T2" s="59"/>
      <c r="U2" s="59"/>
      <c r="V2" s="59"/>
      <c r="W2" s="59"/>
      <c r="X2" s="59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</row>
    <row r="3" spans="1:54" s="66" customFormat="1" ht="12.7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64"/>
      <c r="P3" s="59"/>
      <c r="Q3" s="59"/>
      <c r="R3" s="59"/>
      <c r="S3" s="59"/>
      <c r="T3" s="59"/>
      <c r="U3" s="59"/>
      <c r="V3" s="59"/>
      <c r="W3" s="59"/>
      <c r="X3" s="59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</row>
    <row r="4" spans="1:54" s="66" customFormat="1" ht="12.75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64"/>
      <c r="P4" s="59"/>
      <c r="Q4" s="59"/>
      <c r="R4" s="59"/>
      <c r="S4" s="59"/>
      <c r="T4" s="59"/>
      <c r="U4" s="59"/>
      <c r="V4" s="59"/>
      <c r="W4" s="59"/>
      <c r="X4" s="59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</row>
    <row r="5" spans="1:54" s="66" customFormat="1" ht="15">
      <c r="A5" s="59"/>
      <c r="B5" s="59"/>
      <c r="C5" s="149" t="s">
        <v>43</v>
      </c>
      <c r="D5" s="148"/>
      <c r="E5" s="148"/>
      <c r="F5" s="148"/>
      <c r="G5" s="59"/>
      <c r="H5" s="59"/>
      <c r="I5" s="59"/>
      <c r="J5" s="150" t="s">
        <v>85</v>
      </c>
      <c r="K5" s="150"/>
      <c r="L5" s="150"/>
      <c r="M5" s="59"/>
      <c r="N5" s="59"/>
      <c r="O5" s="64"/>
      <c r="P5" s="59"/>
      <c r="Q5" s="59"/>
      <c r="R5" s="59"/>
      <c r="S5" s="59"/>
      <c r="T5" s="59"/>
      <c r="U5" s="59"/>
      <c r="V5" s="59"/>
      <c r="W5" s="59"/>
      <c r="X5" s="59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</row>
    <row r="6" spans="1:54" s="66" customFormat="1" ht="12.75">
      <c r="A6" s="59"/>
      <c r="B6" s="59"/>
      <c r="C6" s="151" t="s">
        <v>84</v>
      </c>
      <c r="D6" s="152"/>
      <c r="E6" s="152"/>
      <c r="F6" s="152"/>
      <c r="G6" s="152"/>
      <c r="H6" s="152"/>
      <c r="I6" s="152"/>
      <c r="J6" s="152"/>
      <c r="K6" s="152"/>
      <c r="L6" s="152"/>
      <c r="M6" s="59"/>
      <c r="N6" s="59"/>
      <c r="O6" s="64"/>
      <c r="P6" s="59"/>
      <c r="Q6" s="59"/>
      <c r="R6" s="59"/>
      <c r="S6" s="59"/>
      <c r="T6" s="59"/>
      <c r="U6" s="59"/>
      <c r="V6" s="59"/>
      <c r="W6" s="59"/>
      <c r="X6" s="59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</row>
    <row r="7" spans="1:54" s="66" customFormat="1" ht="12.75">
      <c r="A7" s="59"/>
      <c r="B7" s="59"/>
      <c r="C7" s="148" t="s">
        <v>42</v>
      </c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64"/>
      <c r="P7" s="59"/>
      <c r="Q7" s="59"/>
      <c r="R7" s="59"/>
      <c r="S7" s="59"/>
      <c r="T7" s="59"/>
      <c r="U7" s="59"/>
      <c r="V7" s="59"/>
      <c r="W7" s="59"/>
      <c r="X7" s="59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</row>
    <row r="8" spans="1:54" s="66" customFormat="1" ht="12.75">
      <c r="A8" s="59"/>
      <c r="B8" s="59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64"/>
      <c r="P8" s="59"/>
      <c r="Q8" s="59"/>
      <c r="R8" s="59"/>
      <c r="S8" s="59"/>
      <c r="T8" s="59"/>
      <c r="U8" s="59"/>
      <c r="V8" s="59"/>
      <c r="W8" s="59"/>
      <c r="X8" s="59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</row>
    <row r="9" spans="1:54" s="66" customFormat="1" ht="12.75">
      <c r="A9" s="59"/>
      <c r="B9" s="59"/>
      <c r="C9" s="148" t="s">
        <v>37</v>
      </c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64"/>
      <c r="P9" s="59"/>
      <c r="Q9" s="59"/>
      <c r="R9" s="59"/>
      <c r="S9" s="59"/>
      <c r="T9" s="59"/>
      <c r="U9" s="59"/>
      <c r="V9" s="59"/>
      <c r="W9" s="59"/>
      <c r="X9" s="59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</row>
    <row r="10" spans="1:54" s="66" customFormat="1" ht="12.75">
      <c r="A10" s="59"/>
      <c r="B10" s="59"/>
      <c r="C10" s="148" t="s">
        <v>38</v>
      </c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64"/>
      <c r="P10" s="59"/>
      <c r="Q10" s="59"/>
      <c r="R10" s="59"/>
      <c r="S10" s="59"/>
      <c r="T10" s="59"/>
      <c r="U10" s="59"/>
      <c r="V10" s="59"/>
      <c r="W10" s="59"/>
      <c r="X10" s="59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</row>
    <row r="11" spans="1:54" s="66" customFormat="1" ht="12.75">
      <c r="A11" s="59"/>
      <c r="B11" s="59"/>
      <c r="C11" s="148" t="s">
        <v>39</v>
      </c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64"/>
      <c r="P11" s="59"/>
      <c r="Q11" s="59"/>
      <c r="R11" s="59"/>
      <c r="S11" s="59"/>
      <c r="T11" s="59"/>
      <c r="U11" s="59"/>
      <c r="V11" s="59"/>
      <c r="W11" s="59"/>
      <c r="X11" s="59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</row>
    <row r="12" spans="1:54" s="66" customFormat="1" ht="12.75">
      <c r="A12" s="59"/>
      <c r="B12" s="59"/>
      <c r="C12" s="148" t="s">
        <v>40</v>
      </c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64"/>
      <c r="P12" s="59"/>
      <c r="Q12" s="59"/>
      <c r="R12" s="59"/>
      <c r="S12" s="59"/>
      <c r="T12" s="59"/>
      <c r="U12" s="59"/>
      <c r="V12" s="59"/>
      <c r="W12" s="59"/>
      <c r="X12" s="59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</row>
    <row r="13" spans="1:54" s="66" customFormat="1" ht="12.75">
      <c r="A13" s="59"/>
      <c r="B13" s="59"/>
      <c r="C13" s="148" t="s">
        <v>41</v>
      </c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64"/>
      <c r="P13" s="59"/>
      <c r="Q13" s="59"/>
      <c r="R13" s="59"/>
      <c r="S13" s="59"/>
      <c r="T13" s="59"/>
      <c r="U13" s="59"/>
      <c r="V13" s="59"/>
      <c r="W13" s="59"/>
      <c r="X13" s="59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</row>
    <row r="14" spans="1:54" s="66" customFormat="1" ht="12.75">
      <c r="A14" s="59"/>
      <c r="B14" s="59"/>
      <c r="C14" s="148" t="s">
        <v>44</v>
      </c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64"/>
      <c r="P14" s="59"/>
      <c r="Q14" s="59"/>
      <c r="R14" s="59"/>
      <c r="S14" s="59"/>
      <c r="T14" s="59"/>
      <c r="U14" s="59"/>
      <c r="V14" s="59"/>
      <c r="W14" s="59"/>
      <c r="X14" s="59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</row>
    <row r="15" spans="1:54" s="66" customFormat="1" ht="12.75">
      <c r="A15" s="59"/>
      <c r="B15" s="59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64"/>
      <c r="P15" s="59"/>
      <c r="Q15" s="59"/>
      <c r="R15" s="59"/>
      <c r="S15" s="59"/>
      <c r="T15" s="59"/>
      <c r="U15" s="59"/>
      <c r="V15" s="59"/>
      <c r="W15" s="59"/>
      <c r="X15" s="59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</row>
    <row r="16" spans="1:54" s="66" customFormat="1" ht="12.75">
      <c r="A16" s="59"/>
      <c r="B16" s="59"/>
      <c r="C16" s="149" t="s">
        <v>45</v>
      </c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64"/>
      <c r="P16" s="59"/>
      <c r="Q16" s="59"/>
      <c r="R16" s="59"/>
      <c r="S16" s="59"/>
      <c r="T16" s="59"/>
      <c r="U16" s="59"/>
      <c r="V16" s="59"/>
      <c r="W16" s="59"/>
      <c r="X16" s="59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</row>
    <row r="17" spans="1:54" s="66" customFormat="1" ht="12.75">
      <c r="A17" s="59"/>
      <c r="B17" s="59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64"/>
      <c r="P17" s="59"/>
      <c r="Q17" s="59"/>
      <c r="R17" s="59"/>
      <c r="S17" s="59"/>
      <c r="T17" s="59"/>
      <c r="U17" s="59"/>
      <c r="V17" s="59"/>
      <c r="W17" s="59"/>
      <c r="X17" s="59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</row>
    <row r="18" spans="1:54" s="66" customFormat="1" ht="12.75">
      <c r="A18" s="59"/>
      <c r="B18" s="59"/>
      <c r="C18" s="148" t="s">
        <v>48</v>
      </c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64"/>
      <c r="P18" s="59"/>
      <c r="Q18" s="59"/>
      <c r="R18" s="59"/>
      <c r="S18" s="59"/>
      <c r="T18" s="59"/>
      <c r="U18" s="59"/>
      <c r="V18" s="59"/>
      <c r="W18" s="59"/>
      <c r="X18" s="59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</row>
    <row r="19" spans="1:54" s="66" customFormat="1" ht="12.75">
      <c r="A19" s="59"/>
      <c r="B19" s="59"/>
      <c r="C19" s="148" t="str">
        <f>"somewhere between 1% and 8%.  You estimated a "&amp;'Savings Calculator'!$I$26&amp;" error rate in your company.  Given your estimated"</f>
        <v>somewhere between 1% and 8%.  You estimated a 0 error rate in your company.  Given your estimated</v>
      </c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64"/>
      <c r="P19" s="59"/>
      <c r="Q19" s="59"/>
      <c r="R19" s="59"/>
      <c r="S19" s="59"/>
      <c r="T19" s="59"/>
      <c r="U19" s="59"/>
      <c r="V19" s="59"/>
      <c r="W19" s="59"/>
      <c r="X19" s="59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</row>
    <row r="20" spans="1:54" s="66" customFormat="1" ht="12.75">
      <c r="A20" s="59"/>
      <c r="B20" s="59"/>
      <c r="C20" s="148" t="s">
        <v>55</v>
      </c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64"/>
      <c r="P20" s="59"/>
      <c r="Q20" s="59"/>
      <c r="R20" s="59"/>
      <c r="S20" s="59"/>
      <c r="T20" s="59"/>
      <c r="U20" s="59"/>
      <c r="V20" s="59"/>
      <c r="W20" s="59"/>
      <c r="X20" s="59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</row>
    <row r="21" spans="1:54" s="66" customFormat="1" ht="12.75">
      <c r="A21" s="59"/>
      <c r="B21" s="59"/>
      <c r="C21" s="148" t="str">
        <f>"$"&amp;'Savings Calculator'!$I$39&amp;" creates a human error expense of approximately "&amp;DOLLAR('Savings Calculator'!$I$40,2)&amp;".  This figure, though difficult to track,"</f>
        <v>$0 creates a human error expense of approximately $0.00.  This figure, though difficult to track,</v>
      </c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64"/>
      <c r="P21" s="59"/>
      <c r="Q21" s="59"/>
      <c r="R21" s="59"/>
      <c r="S21" s="59"/>
      <c r="T21" s="59"/>
      <c r="U21" s="59"/>
      <c r="V21" s="59"/>
      <c r="W21" s="59"/>
      <c r="X21" s="59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</row>
    <row r="22" spans="1:54" s="66" customFormat="1" ht="12.75">
      <c r="A22" s="59"/>
      <c r="B22" s="59"/>
      <c r="C22" s="148" t="s">
        <v>56</v>
      </c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64"/>
      <c r="P22" s="59"/>
      <c r="Q22" s="59"/>
      <c r="R22" s="59"/>
      <c r="S22" s="59"/>
      <c r="T22" s="59"/>
      <c r="U22" s="59"/>
      <c r="V22" s="59"/>
      <c r="W22" s="59"/>
      <c r="X22" s="59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</row>
    <row r="23" spans="1:54" s="66" customFormat="1" ht="12.75">
      <c r="A23" s="59"/>
      <c r="B23" s="59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64"/>
      <c r="P23" s="59"/>
      <c r="Q23" s="59"/>
      <c r="R23" s="59"/>
      <c r="S23" s="59"/>
      <c r="T23" s="59"/>
      <c r="U23" s="59"/>
      <c r="V23" s="59"/>
      <c r="W23" s="59"/>
      <c r="X23" s="59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</row>
    <row r="24" spans="1:54" s="66" customFormat="1" ht="12.75">
      <c r="A24" s="59"/>
      <c r="B24" s="59"/>
      <c r="C24" s="148" t="str">
        <f>"The direct cost to prepare time cards is reasonably clear.  Your estimated payroll staff cost is based on "&amp;'Savings Calculator'!$I$23</f>
        <v>The direct cost to prepare time cards is reasonably clear.  Your estimated payroll staff cost is based on 0</v>
      </c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64"/>
      <c r="P24" s="59"/>
      <c r="Q24" s="59"/>
      <c r="R24" s="59"/>
      <c r="S24" s="59"/>
      <c r="T24" s="59"/>
      <c r="U24" s="59"/>
      <c r="V24" s="59"/>
      <c r="W24" s="59"/>
      <c r="X24" s="59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</row>
    <row r="25" spans="1:54" s="66" customFormat="1" ht="12.75">
      <c r="A25" s="59"/>
      <c r="B25" s="59"/>
      <c r="C25" s="148" t="str">
        <f>"hours of labor at "&amp;DOLLAR('Savings Calculator'!$I$25,2)&amp;" per hour, which amounts to "&amp;DOLLAR('Savings Calculator'!$I$41,2)&amp;" per pay period and "&amp;DOLLAR('Savings Calculator'!$I$42,2)&amp;" per year in "</f>
        <v>hours of labor at $0.00 per hour, which amounts to $0.00 per pay period and $0.00 per year in </v>
      </c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64"/>
      <c r="P25" s="59"/>
      <c r="Q25" s="59"/>
      <c r="R25" s="59"/>
      <c r="S25" s="59"/>
      <c r="T25" s="59"/>
      <c r="U25" s="59"/>
      <c r="V25" s="59"/>
      <c r="W25" s="59"/>
      <c r="X25" s="59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</row>
    <row r="26" spans="1:54" s="66" customFormat="1" ht="12.75">
      <c r="A26" s="59"/>
      <c r="B26" s="59"/>
      <c r="C26" s="148" t="s">
        <v>46</v>
      </c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64"/>
      <c r="P26" s="59"/>
      <c r="Q26" s="59"/>
      <c r="R26" s="59"/>
      <c r="S26" s="59"/>
      <c r="T26" s="59"/>
      <c r="U26" s="59"/>
      <c r="V26" s="59"/>
      <c r="W26" s="59"/>
      <c r="X26" s="59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</row>
    <row r="27" spans="1:54" s="66" customFormat="1" ht="12.75">
      <c r="A27" s="59"/>
      <c r="B27" s="59"/>
      <c r="C27" s="148" t="s">
        <v>57</v>
      </c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64"/>
      <c r="P27" s="59"/>
      <c r="Q27" s="59"/>
      <c r="R27" s="59"/>
      <c r="S27" s="59"/>
      <c r="T27" s="59"/>
      <c r="U27" s="59"/>
      <c r="V27" s="59"/>
      <c r="W27" s="59"/>
      <c r="X27" s="59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</row>
    <row r="28" spans="1:54" s="66" customFormat="1" ht="12.75">
      <c r="A28" s="59"/>
      <c r="B28" s="59"/>
      <c r="C28" s="148" t="s">
        <v>58</v>
      </c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64"/>
      <c r="P28" s="59"/>
      <c r="Q28" s="59"/>
      <c r="R28" s="59"/>
      <c r="S28" s="59"/>
      <c r="T28" s="59"/>
      <c r="U28" s="59"/>
      <c r="V28" s="59"/>
      <c r="W28" s="59"/>
      <c r="X28" s="59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</row>
    <row r="29" spans="1:54" s="66" customFormat="1" ht="12.75">
      <c r="A29" s="59"/>
      <c r="B29" s="59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64"/>
      <c r="P29" s="59"/>
      <c r="Q29" s="59"/>
      <c r="R29" s="59"/>
      <c r="S29" s="59"/>
      <c r="T29" s="59"/>
      <c r="U29" s="59"/>
      <c r="V29" s="59"/>
      <c r="W29" s="59"/>
      <c r="X29" s="59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</row>
    <row r="30" spans="1:54" s="66" customFormat="1" ht="12.75">
      <c r="A30" s="59"/>
      <c r="B30" s="59"/>
      <c r="C30" s="149" t="s">
        <v>47</v>
      </c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64"/>
      <c r="P30" s="59"/>
      <c r="Q30" s="59"/>
      <c r="R30" s="59"/>
      <c r="S30" s="59"/>
      <c r="T30" s="59"/>
      <c r="U30" s="59"/>
      <c r="V30" s="59"/>
      <c r="W30" s="59"/>
      <c r="X30" s="59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</row>
    <row r="31" spans="1:54" s="66" customFormat="1" ht="12.75">
      <c r="A31" s="59"/>
      <c r="B31" s="59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64"/>
      <c r="P31" s="59"/>
      <c r="Q31" s="59"/>
      <c r="R31" s="59"/>
      <c r="S31" s="59"/>
      <c r="T31" s="59"/>
      <c r="U31" s="59"/>
      <c r="V31" s="59"/>
      <c r="W31" s="59"/>
      <c r="X31" s="59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</row>
    <row r="32" spans="1:54" s="66" customFormat="1" ht="12.75">
      <c r="A32" s="59"/>
      <c r="B32" s="59"/>
      <c r="C32" s="148" t="s">
        <v>59</v>
      </c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64"/>
      <c r="P32" s="59"/>
      <c r="Q32" s="59"/>
      <c r="R32" s="59"/>
      <c r="S32" s="59"/>
      <c r="T32" s="59"/>
      <c r="U32" s="59"/>
      <c r="V32" s="59"/>
      <c r="W32" s="59"/>
      <c r="X32" s="59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</row>
    <row r="33" spans="1:54" s="66" customFormat="1" ht="12.75">
      <c r="A33" s="59"/>
      <c r="B33" s="59"/>
      <c r="C33" s="148" t="s">
        <v>61</v>
      </c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64"/>
      <c r="P33" s="59"/>
      <c r="Q33" s="59"/>
      <c r="R33" s="59"/>
      <c r="S33" s="59"/>
      <c r="T33" s="59"/>
      <c r="U33" s="59"/>
      <c r="V33" s="59"/>
      <c r="W33" s="59"/>
      <c r="X33" s="59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</row>
    <row r="34" spans="1:54" s="66" customFormat="1" ht="12.75">
      <c r="A34" s="59"/>
      <c r="B34" s="59"/>
      <c r="C34" s="148" t="s">
        <v>60</v>
      </c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64"/>
      <c r="P34" s="59"/>
      <c r="Q34" s="59"/>
      <c r="R34" s="59"/>
      <c r="S34" s="59"/>
      <c r="T34" s="59"/>
      <c r="U34" s="59"/>
      <c r="V34" s="59"/>
      <c r="W34" s="59"/>
      <c r="X34" s="59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</row>
    <row r="35" spans="1:54" s="66" customFormat="1" ht="12.75">
      <c r="A35" s="59"/>
      <c r="B35" s="59"/>
      <c r="C35" s="148" t="str">
        <f>"time theft costs are based on your estimate of daily wasted minutes per employee.  Thus, "&amp;'Savings Calculator'!$I$18&amp;" employees"</f>
        <v>time theft costs are based on your estimate of daily wasted minutes per employee.  Thus, 0 employees</v>
      </c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64"/>
      <c r="P35" s="59"/>
      <c r="Q35" s="59"/>
      <c r="R35" s="59"/>
      <c r="S35" s="59"/>
      <c r="T35" s="59"/>
      <c r="U35" s="59"/>
      <c r="V35" s="59"/>
      <c r="W35" s="59"/>
      <c r="X35" s="59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</row>
    <row r="36" spans="1:54" s="66" customFormat="1" ht="12.75">
      <c r="A36" s="59"/>
      <c r="B36" s="59"/>
      <c r="C36" s="148" t="str">
        <f>"overpaid for "&amp;DOLLAR('Savings Calculator'!$I$21,2)&amp;" wasted minutes per day amounts to "&amp;DOLLAR('Savings Calculator'!$I$35,2)&amp;" per month and "&amp;DOLLAR('Savings Calculator'!$I$36,2)&amp;" per year.  This figure"</f>
        <v>overpaid for $0.00 wasted minutes per day amounts to $0.00 per month and $0.00 per year.  This figure</v>
      </c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64"/>
      <c r="P36" s="59"/>
      <c r="Q36" s="59"/>
      <c r="R36" s="59"/>
      <c r="S36" s="59"/>
      <c r="T36" s="59"/>
      <c r="U36" s="59"/>
      <c r="V36" s="59"/>
      <c r="W36" s="59"/>
      <c r="X36" s="59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</row>
    <row r="37" spans="1:54" s="66" customFormat="1" ht="12.75">
      <c r="A37" s="59"/>
      <c r="B37" s="59"/>
      <c r="C37" s="148" t="s">
        <v>62</v>
      </c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</row>
    <row r="38" spans="1:54" s="66" customFormat="1" ht="12.75">
      <c r="A38" s="59"/>
      <c r="B38" s="59"/>
      <c r="C38" s="148" t="s">
        <v>63</v>
      </c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</row>
    <row r="39" spans="1:54" s="66" customFormat="1" ht="12.75">
      <c r="A39" s="59"/>
      <c r="B39" s="59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</row>
    <row r="40" spans="1:54" s="66" customFormat="1" ht="12.75">
      <c r="A40" s="59"/>
      <c r="B40" s="59"/>
      <c r="C40" s="149" t="s">
        <v>49</v>
      </c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</row>
    <row r="41" spans="1:54" s="66" customFormat="1" ht="12.75">
      <c r="A41" s="59"/>
      <c r="B41" s="59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</row>
    <row r="42" spans="1:54" s="66" customFormat="1" ht="12.75">
      <c r="A42" s="59"/>
      <c r="B42" s="59"/>
      <c r="C42" s="148" t="s">
        <v>50</v>
      </c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</row>
    <row r="43" spans="1:54" s="66" customFormat="1" ht="12.75">
      <c r="A43" s="59"/>
      <c r="B43" s="59"/>
      <c r="C43" s="148" t="s">
        <v>51</v>
      </c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</row>
    <row r="44" spans="1:54" s="66" customFormat="1" ht="12.75">
      <c r="A44" s="59"/>
      <c r="B44" s="59"/>
      <c r="C44" s="148" t="s">
        <v>52</v>
      </c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</row>
    <row r="45" spans="1:54" s="66" customFormat="1" ht="12.75">
      <c r="A45" s="59"/>
      <c r="B45" s="59"/>
      <c r="C45" s="148" t="str">
        <f>DOLLAR('Savings Calculator'!$I$49,2)&amp;", which creates a yearly total of "&amp;DOLLAR('Savings Calculator'!$I$50,2)&amp;".  You also created a monthly and yearly cost to"</f>
        <v>$0.00, which creates a yearly total of $0.00.  You also created a monthly and yearly cost to</v>
      </c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</row>
    <row r="46" spans="1:54" s="66" customFormat="1" ht="12.75">
      <c r="A46" s="59"/>
      <c r="B46" s="59"/>
      <c r="C46" s="148" t="str">
        <f>"implement automated timekeeping in your location based on your need of "&amp;'Savings Calculator'!$I$56&amp;" time clocks for "&amp;'Savings Calculator'!$I$57</f>
        <v>implement automated timekeeping in your location based on your need of 0 time clocks for 0</v>
      </c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</row>
    <row r="47" spans="1:54" s="66" customFormat="1" ht="12.75">
      <c r="A47" s="59"/>
      <c r="B47" s="59"/>
      <c r="C47" s="148" t="str">
        <f>"employees.  Your monthly automated timekeeping fee is "&amp;DOLLAR('Savings Calculator'!$I$58,2)&amp;", which comes to "&amp;DOLLAR('Savings Calculator'!$I$63,2)&amp;" yearly."</f>
        <v>employees.  Your monthly automated timekeeping fee is $0.00, which comes to $0.00 yearly.</v>
      </c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60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</row>
    <row r="48" spans="1:54" s="66" customFormat="1" ht="12.75">
      <c r="A48" s="59"/>
      <c r="B48" s="59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5"/>
    </row>
    <row r="49" spans="1:54" s="66" customFormat="1" ht="12.75">
      <c r="A49" s="59"/>
      <c r="B49" s="59"/>
      <c r="C49" s="148" t="s">
        <v>53</v>
      </c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</row>
    <row r="50" spans="1:54" s="66" customFormat="1" ht="12.75">
      <c r="A50" s="59"/>
      <c r="B50" s="59"/>
      <c r="C50" s="148" t="s">
        <v>54</v>
      </c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</row>
    <row r="51" spans="1:54" s="66" customFormat="1" ht="12.75">
      <c r="A51" s="59"/>
      <c r="B51" s="59"/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</row>
    <row r="52" spans="1:54" s="66" customFormat="1" ht="12.75">
      <c r="A52" s="59"/>
      <c r="B52" s="59"/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60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</row>
    <row r="53" spans="1:54" ht="15">
      <c r="A53" s="58"/>
      <c r="B53" s="58"/>
      <c r="C53" s="153" t="s">
        <v>2</v>
      </c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</row>
    <row r="54" spans="1:54" ht="12.75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</row>
    <row r="55" spans="1:54" ht="12.75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</row>
    <row r="56" spans="1:54" ht="12.75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</row>
    <row r="57" spans="1:54" ht="12.75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</row>
    <row r="58" spans="1:54" ht="12.75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</row>
    <row r="59" spans="1:54" ht="12.75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</row>
    <row r="60" spans="1:54" ht="12.75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</row>
    <row r="61" spans="1:54" ht="12.75">
      <c r="A61" s="58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</row>
    <row r="62" spans="1:54" ht="12.75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</row>
    <row r="63" spans="1:54" ht="12.75">
      <c r="A63" s="58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</row>
    <row r="64" spans="1:54" ht="12.75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</row>
    <row r="65" spans="1:54" ht="12.75">
      <c r="A65" s="58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</row>
    <row r="66" spans="1:54" ht="12.75">
      <c r="A66" s="58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</row>
    <row r="67" spans="1:54" ht="12.75">
      <c r="A67" s="58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</row>
    <row r="68" spans="1:54" ht="12.75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</row>
    <row r="69" spans="1:54" ht="12.75">
      <c r="A69" s="58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</row>
    <row r="70" spans="1:54" ht="12.75">
      <c r="A70" s="58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</row>
    <row r="71" spans="1:54" ht="12.75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</row>
    <row r="72" spans="1:54" ht="12.75">
      <c r="A72" s="58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</row>
    <row r="73" spans="1:54" ht="12.75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</row>
    <row r="74" spans="1:54" ht="12.75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</row>
    <row r="75" spans="1:54" ht="12.75">
      <c r="A75" s="58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</row>
    <row r="76" spans="1:54" ht="12.75">
      <c r="A76" s="58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</row>
    <row r="77" spans="1:54" ht="12.75">
      <c r="A77" s="58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</row>
    <row r="78" spans="1:54" ht="12.75">
      <c r="A78" s="58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</row>
    <row r="79" spans="1:54" ht="12.75">
      <c r="A79" s="58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</row>
    <row r="80" spans="1:54" ht="12.75">
      <c r="A80" s="58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</row>
    <row r="81" spans="1:54" ht="12.75">
      <c r="A81" s="58"/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62"/>
      <c r="AT81" s="62"/>
      <c r="AU81" s="62"/>
      <c r="AV81" s="62"/>
      <c r="AW81" s="62"/>
      <c r="AX81" s="62"/>
      <c r="AY81" s="62"/>
      <c r="AZ81" s="62"/>
      <c r="BA81" s="62"/>
      <c r="BB81" s="62"/>
    </row>
    <row r="82" spans="1:54" ht="12.75">
      <c r="A82" s="58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2"/>
    </row>
    <row r="83" spans="1:54" ht="12.75">
      <c r="A83" s="58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62"/>
      <c r="BB83" s="62"/>
    </row>
    <row r="84" spans="1:54" ht="12.75">
      <c r="A84" s="58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2"/>
    </row>
    <row r="85" spans="1:54" ht="12.75">
      <c r="A85" s="58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62"/>
      <c r="AT85" s="62"/>
      <c r="AU85" s="62"/>
      <c r="AV85" s="62"/>
      <c r="AW85" s="62"/>
      <c r="AX85" s="62"/>
      <c r="AY85" s="62"/>
      <c r="AZ85" s="62"/>
      <c r="BA85" s="62"/>
      <c r="BB85" s="62"/>
    </row>
    <row r="86" spans="1:54" ht="12.75">
      <c r="A86" s="58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62"/>
      <c r="AT86" s="62"/>
      <c r="AU86" s="62"/>
      <c r="AV86" s="62"/>
      <c r="AW86" s="62"/>
      <c r="AX86" s="62"/>
      <c r="AY86" s="62"/>
      <c r="AZ86" s="62"/>
      <c r="BA86" s="62"/>
      <c r="BB86" s="62"/>
    </row>
    <row r="87" spans="1:54" ht="12.75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62"/>
      <c r="AT87" s="62"/>
      <c r="AU87" s="62"/>
      <c r="AV87" s="62"/>
      <c r="AW87" s="62"/>
      <c r="AX87" s="62"/>
      <c r="AY87" s="62"/>
      <c r="AZ87" s="62"/>
      <c r="BA87" s="62"/>
      <c r="BB87" s="62"/>
    </row>
    <row r="88" spans="1:54" ht="12.75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62"/>
      <c r="AT88" s="62"/>
      <c r="AU88" s="62"/>
      <c r="AV88" s="62"/>
      <c r="AW88" s="62"/>
      <c r="AX88" s="62"/>
      <c r="AY88" s="62"/>
      <c r="AZ88" s="62"/>
      <c r="BA88" s="62"/>
      <c r="BB88" s="62"/>
    </row>
    <row r="89" spans="1:54" ht="12.75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62"/>
      <c r="AT89" s="62"/>
      <c r="AU89" s="62"/>
      <c r="AV89" s="62"/>
      <c r="AW89" s="62"/>
      <c r="AX89" s="62"/>
      <c r="AY89" s="62"/>
      <c r="AZ89" s="62"/>
      <c r="BA89" s="62"/>
      <c r="BB89" s="62"/>
    </row>
    <row r="90" spans="1:54" ht="12.75">
      <c r="A90" s="62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62"/>
      <c r="AT90" s="62"/>
      <c r="AU90" s="62"/>
      <c r="AV90" s="62"/>
      <c r="AW90" s="62"/>
      <c r="AX90" s="62"/>
      <c r="AY90" s="62"/>
      <c r="AZ90" s="62"/>
      <c r="BA90" s="62"/>
      <c r="BB90" s="62"/>
    </row>
    <row r="91" spans="1:54" ht="12.75">
      <c r="A91" s="62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62"/>
      <c r="AT91" s="62"/>
      <c r="AU91" s="62"/>
      <c r="AV91" s="62"/>
      <c r="AW91" s="62"/>
      <c r="AX91" s="62"/>
      <c r="AY91" s="62"/>
      <c r="AZ91" s="62"/>
      <c r="BA91" s="62"/>
      <c r="BB91" s="62"/>
    </row>
    <row r="92" spans="1:54" ht="12.75">
      <c r="A92" s="62"/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62"/>
      <c r="AT92" s="62"/>
      <c r="AU92" s="62"/>
      <c r="AV92" s="62"/>
      <c r="AW92" s="62"/>
      <c r="AX92" s="62"/>
      <c r="AY92" s="62"/>
      <c r="AZ92" s="62"/>
      <c r="BA92" s="62"/>
      <c r="BB92" s="62"/>
    </row>
    <row r="93" spans="1:54" ht="12.75">
      <c r="A93" s="62"/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62"/>
      <c r="AT93" s="62"/>
      <c r="AU93" s="62"/>
      <c r="AV93" s="62"/>
      <c r="AW93" s="62"/>
      <c r="AX93" s="62"/>
      <c r="AY93" s="62"/>
      <c r="AZ93" s="62"/>
      <c r="BA93" s="62"/>
      <c r="BB93" s="62"/>
    </row>
    <row r="94" spans="1:54" ht="12.75">
      <c r="A94" s="62"/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62"/>
      <c r="AT94" s="62"/>
      <c r="AU94" s="62"/>
      <c r="AV94" s="62"/>
      <c r="AW94" s="62"/>
      <c r="AX94" s="62"/>
      <c r="AY94" s="62"/>
      <c r="AZ94" s="62"/>
      <c r="BA94" s="62"/>
      <c r="BB94" s="62"/>
    </row>
    <row r="95" spans="1:54" ht="12.75">
      <c r="A95" s="62"/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62"/>
      <c r="AT95" s="62"/>
      <c r="AU95" s="62"/>
      <c r="AV95" s="62"/>
      <c r="AW95" s="62"/>
      <c r="AX95" s="62"/>
      <c r="AY95" s="62"/>
      <c r="AZ95" s="62"/>
      <c r="BA95" s="62"/>
      <c r="BB95" s="62"/>
    </row>
    <row r="96" spans="1:54" ht="12.75">
      <c r="A96" s="62"/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62"/>
      <c r="AT96" s="62"/>
      <c r="AU96" s="62"/>
      <c r="AV96" s="62"/>
      <c r="AW96" s="62"/>
      <c r="AX96" s="62"/>
      <c r="AY96" s="62"/>
      <c r="AZ96" s="62"/>
      <c r="BA96" s="62"/>
      <c r="BB96" s="62"/>
    </row>
    <row r="97" spans="1:54" ht="12.75">
      <c r="A97" s="62"/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62"/>
      <c r="AT97" s="62"/>
      <c r="AU97" s="62"/>
      <c r="AV97" s="62"/>
      <c r="AW97" s="62"/>
      <c r="AX97" s="62"/>
      <c r="AY97" s="62"/>
      <c r="AZ97" s="62"/>
      <c r="BA97" s="62"/>
      <c r="BB97" s="62"/>
    </row>
    <row r="98" spans="1:54" ht="12.75">
      <c r="A98" s="62"/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62"/>
      <c r="AT98" s="62"/>
      <c r="AU98" s="62"/>
      <c r="AV98" s="62"/>
      <c r="AW98" s="62"/>
      <c r="AX98" s="62"/>
      <c r="AY98" s="62"/>
      <c r="AZ98" s="62"/>
      <c r="BA98" s="62"/>
      <c r="BB98" s="62"/>
    </row>
    <row r="99" spans="1:54" ht="12.75">
      <c r="A99" s="62"/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62"/>
      <c r="AT99" s="62"/>
      <c r="AU99" s="62"/>
      <c r="AV99" s="62"/>
      <c r="AW99" s="62"/>
      <c r="AX99" s="62"/>
      <c r="AY99" s="62"/>
      <c r="AZ99" s="62"/>
      <c r="BA99" s="62"/>
      <c r="BB99" s="62"/>
    </row>
    <row r="100" spans="1:17" ht="12.75">
      <c r="A100" s="62"/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</row>
    <row r="101" spans="1:17" ht="12.75">
      <c r="A101" s="62"/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</row>
    <row r="102" spans="1:17" ht="12.75">
      <c r="A102" s="62"/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</row>
    <row r="103" spans="1:17" ht="12.75">
      <c r="A103" s="62"/>
      <c r="B103" s="62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</row>
    <row r="104" spans="1:17" ht="12.75">
      <c r="A104" s="62"/>
      <c r="B104" s="62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</row>
    <row r="105" spans="1:17" ht="12.75">
      <c r="A105" s="62"/>
      <c r="B105" s="62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</row>
    <row r="106" spans="1:17" ht="12.75">
      <c r="A106" s="62"/>
      <c r="B106" s="62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</row>
    <row r="107" spans="1:17" ht="12.75">
      <c r="A107" s="62"/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</row>
    <row r="108" spans="1:17" ht="12.75">
      <c r="A108" s="62"/>
      <c r="B108" s="62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</row>
    <row r="109" spans="1:17" ht="12.75">
      <c r="A109" s="62"/>
      <c r="B109" s="62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</row>
    <row r="110" spans="1:17" ht="12.75">
      <c r="A110" s="62"/>
      <c r="B110" s="62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</row>
    <row r="111" spans="1:17" ht="12.75">
      <c r="A111" s="62"/>
      <c r="B111" s="62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</row>
    <row r="112" spans="1:17" ht="12.75">
      <c r="A112" s="62"/>
      <c r="B112" s="62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</row>
    <row r="113" spans="1:17" ht="12.75">
      <c r="A113" s="62"/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</row>
    <row r="114" spans="1:17" ht="12.75">
      <c r="A114" s="62"/>
      <c r="B114" s="62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</row>
    <row r="115" spans="1:17" ht="12.75">
      <c r="A115" s="62"/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</row>
    <row r="116" spans="1:17" ht="12.75">
      <c r="A116" s="62"/>
      <c r="B116" s="62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</row>
    <row r="117" spans="1:17" ht="12.75">
      <c r="A117" s="62"/>
      <c r="B117" s="62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</row>
    <row r="118" spans="1:17" ht="12.75">
      <c r="A118" s="62"/>
      <c r="B118" s="62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</row>
    <row r="119" spans="1:17" ht="12.75">
      <c r="A119" s="62"/>
      <c r="B119" s="62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</row>
    <row r="120" spans="1:17" ht="12.75">
      <c r="A120" s="62"/>
      <c r="B120" s="62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</row>
    <row r="121" spans="1:17" ht="12.75">
      <c r="A121" s="62"/>
      <c r="B121" s="62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</row>
    <row r="122" spans="1:17" ht="12.75">
      <c r="A122" s="62"/>
      <c r="B122" s="62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</row>
    <row r="123" spans="1:17" ht="12.75">
      <c r="A123" s="62"/>
      <c r="B123" s="62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</row>
    <row r="124" spans="1:17" ht="12.75">
      <c r="A124" s="62"/>
      <c r="B124" s="62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</row>
    <row r="125" spans="1:17" ht="12.75">
      <c r="A125" s="62"/>
      <c r="B125" s="62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</row>
    <row r="126" spans="1:17" ht="12.75">
      <c r="A126" s="62"/>
      <c r="B126" s="62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</row>
    <row r="127" spans="1:17" ht="12.75">
      <c r="A127" s="62"/>
      <c r="B127" s="62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</row>
    <row r="128" spans="1:17" ht="12.75">
      <c r="A128" s="62"/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</row>
    <row r="129" spans="1:17" ht="12.75">
      <c r="A129" s="62"/>
      <c r="B129" s="62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</row>
    <row r="130" spans="1:17" ht="12.75">
      <c r="A130" s="62"/>
      <c r="B130" s="62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</row>
    <row r="131" spans="1:17" ht="12.75">
      <c r="A131" s="62"/>
      <c r="B131" s="62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</row>
    <row r="132" spans="1:17" ht="12.75">
      <c r="A132" s="62"/>
      <c r="B132" s="62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</row>
    <row r="133" spans="1:17" ht="12.75">
      <c r="A133" s="62"/>
      <c r="B133" s="62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</row>
    <row r="134" spans="1:17" ht="12.75">
      <c r="A134" s="62"/>
      <c r="B134" s="62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</row>
    <row r="135" spans="1:17" ht="12.75">
      <c r="A135" s="62"/>
      <c r="B135" s="62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</row>
    <row r="136" spans="1:17" ht="12.75">
      <c r="A136" s="62"/>
      <c r="B136" s="62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</row>
    <row r="137" spans="1:17" ht="12.75">
      <c r="A137" s="62"/>
      <c r="B137" s="62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</row>
    <row r="138" spans="1:17" ht="12.75">
      <c r="A138" s="62"/>
      <c r="B138" s="62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</row>
    <row r="139" spans="1:17" ht="12.75">
      <c r="A139" s="62"/>
      <c r="B139" s="62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</row>
    <row r="140" spans="1:17" ht="12.75">
      <c r="A140" s="62"/>
      <c r="B140" s="62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</row>
    <row r="141" spans="1:17" ht="12.75">
      <c r="A141" s="62"/>
      <c r="B141" s="62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</row>
    <row r="142" spans="1:17" ht="12.75">
      <c r="A142" s="62"/>
      <c r="B142" s="62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</row>
    <row r="143" spans="1:17" ht="12.75">
      <c r="A143" s="62"/>
      <c r="B143" s="62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</row>
    <row r="144" spans="1:17" ht="12.75">
      <c r="A144" s="62"/>
      <c r="B144" s="62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</row>
    <row r="145" spans="1:17" ht="12.75">
      <c r="A145" s="62"/>
      <c r="B145" s="62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</row>
    <row r="146" spans="1:17" ht="12.75">
      <c r="A146" s="62"/>
      <c r="B146" s="62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</row>
    <row r="147" spans="1:17" ht="12.75">
      <c r="A147" s="62"/>
      <c r="B147" s="62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</row>
    <row r="148" spans="1:17" ht="12.75">
      <c r="A148" s="62"/>
      <c r="B148" s="62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</row>
    <row r="149" spans="1:17" ht="12.75">
      <c r="A149" s="62"/>
      <c r="B149" s="62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</row>
    <row r="150" spans="1:17" ht="12.75">
      <c r="A150" s="62"/>
      <c r="B150" s="62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</row>
    <row r="151" spans="1:17" ht="12.75">
      <c r="A151" s="62"/>
      <c r="B151" s="62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</row>
    <row r="152" spans="1:17" ht="12.75">
      <c r="A152" s="62"/>
      <c r="B152" s="62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</row>
    <row r="153" spans="1:17" ht="12.75">
      <c r="A153" s="62"/>
      <c r="B153" s="62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</row>
    <row r="154" spans="1:17" ht="12.75">
      <c r="A154" s="62"/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</row>
    <row r="155" spans="1:17" ht="12.75">
      <c r="A155" s="62"/>
      <c r="B155" s="62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</row>
    <row r="156" spans="1:17" ht="12.75">
      <c r="A156" s="62"/>
      <c r="B156" s="62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</row>
    <row r="157" spans="1:17" ht="12.75">
      <c r="A157" s="62"/>
      <c r="B157" s="62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</row>
    <row r="158" spans="1:17" ht="12.75">
      <c r="A158" s="62"/>
      <c r="B158" s="62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</row>
    <row r="159" spans="1:17" ht="12.75">
      <c r="A159" s="62"/>
      <c r="B159" s="62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</row>
    <row r="160" spans="1:17" ht="12.75">
      <c r="A160" s="62"/>
      <c r="B160" s="62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</row>
    <row r="161" spans="1:17" ht="12.75">
      <c r="A161" s="62"/>
      <c r="B161" s="62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</row>
    <row r="162" spans="1:17" ht="12.75">
      <c r="A162" s="62"/>
      <c r="B162" s="62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</row>
    <row r="163" spans="1:17" ht="12.75">
      <c r="A163" s="62"/>
      <c r="B163" s="62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</row>
    <row r="164" spans="1:17" ht="12.75">
      <c r="A164" s="62"/>
      <c r="B164" s="62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</row>
    <row r="165" spans="1:17" ht="12.75">
      <c r="A165" s="62"/>
      <c r="B165" s="62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</row>
    <row r="166" spans="1:17" ht="12.75">
      <c r="A166" s="62"/>
      <c r="B166" s="62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</row>
    <row r="167" spans="1:17" ht="12.75">
      <c r="A167" s="62"/>
      <c r="B167" s="62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</row>
    <row r="168" spans="1:17" ht="12.75">
      <c r="A168" s="62"/>
      <c r="B168" s="62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</row>
    <row r="169" spans="1:17" ht="12.75">
      <c r="A169" s="62"/>
      <c r="B169" s="62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</row>
    <row r="170" spans="1:17" ht="12.75">
      <c r="A170" s="62"/>
      <c r="B170" s="62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</row>
    <row r="171" spans="1:17" ht="12.75">
      <c r="A171" s="62"/>
      <c r="B171" s="62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</row>
    <row r="172" spans="1:17" ht="12.75">
      <c r="A172" s="62"/>
      <c r="B172" s="62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</row>
    <row r="173" spans="1:17" ht="12.75">
      <c r="A173" s="62"/>
      <c r="B173" s="62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</row>
    <row r="174" spans="1:17" ht="12.75">
      <c r="A174" s="62"/>
      <c r="B174" s="62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</row>
    <row r="175" spans="1:17" ht="12.75">
      <c r="A175" s="62"/>
      <c r="B175" s="62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</row>
    <row r="176" spans="1:17" ht="12.75">
      <c r="A176" s="62"/>
      <c r="B176" s="62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</row>
    <row r="177" spans="1:17" ht="12.75">
      <c r="A177" s="62"/>
      <c r="B177" s="62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</row>
    <row r="178" spans="1:17" ht="12.75">
      <c r="A178" s="62"/>
      <c r="B178" s="62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</row>
    <row r="179" spans="1:17" ht="12.75">
      <c r="A179" s="62"/>
      <c r="B179" s="62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</row>
    <row r="180" spans="1:17" ht="12.75">
      <c r="A180" s="62"/>
      <c r="B180" s="62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</row>
    <row r="181" spans="1:17" ht="12.75">
      <c r="A181" s="62"/>
      <c r="B181" s="62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</row>
    <row r="182" spans="1:17" ht="12.75">
      <c r="A182" s="62"/>
      <c r="B182" s="62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</row>
    <row r="183" spans="1:17" ht="12.75">
      <c r="A183" s="62"/>
      <c r="B183" s="62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</row>
    <row r="184" spans="1:17" ht="12.75">
      <c r="A184" s="62"/>
      <c r="B184" s="62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</row>
    <row r="185" spans="1:17" ht="12.75">
      <c r="A185" s="62"/>
      <c r="B185" s="62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</row>
    <row r="186" spans="1:17" ht="12.75">
      <c r="A186" s="62"/>
      <c r="B186" s="62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</row>
    <row r="187" spans="1:17" ht="12.75">
      <c r="A187" s="62"/>
      <c r="B187" s="62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</row>
    <row r="188" spans="1:17" ht="12.75">
      <c r="A188" s="62"/>
      <c r="B188" s="62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</row>
    <row r="189" spans="1:17" ht="12.75">
      <c r="A189" s="62"/>
      <c r="B189" s="62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</row>
    <row r="190" spans="1:17" ht="12.75">
      <c r="A190" s="62"/>
      <c r="B190" s="62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</row>
    <row r="191" spans="1:17" ht="12.75">
      <c r="A191" s="62"/>
      <c r="B191" s="62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</row>
    <row r="192" spans="1:17" ht="12.75">
      <c r="A192" s="62"/>
      <c r="B192" s="62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</row>
    <row r="193" spans="1:17" ht="12.75">
      <c r="A193" s="62"/>
      <c r="B193" s="62"/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</row>
    <row r="194" spans="1:17" ht="12.75">
      <c r="A194" s="62"/>
      <c r="B194" s="62"/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</row>
    <row r="195" spans="1:17" ht="12.75">
      <c r="A195" s="62"/>
      <c r="B195" s="62"/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</row>
    <row r="196" spans="1:17" ht="12.75">
      <c r="A196" s="62"/>
      <c r="B196" s="62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</row>
    <row r="197" spans="1:17" ht="12.75">
      <c r="A197" s="62"/>
      <c r="B197" s="62"/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</row>
    <row r="198" spans="1:17" ht="12.75">
      <c r="A198" s="62"/>
      <c r="B198" s="62"/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</row>
    <row r="199" spans="1:17" ht="12.75">
      <c r="A199" s="62"/>
      <c r="B199" s="62"/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</row>
    <row r="200" spans="1:17" ht="12.75">
      <c r="A200" s="62"/>
      <c r="B200" s="62"/>
      <c r="C200" s="62"/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</row>
    <row r="201" spans="1:17" ht="12.75">
      <c r="A201" s="62"/>
      <c r="B201" s="62"/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</row>
    <row r="202" spans="1:17" ht="12.75">
      <c r="A202" s="62"/>
      <c r="B202" s="62"/>
      <c r="C202" s="62"/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</row>
    <row r="203" spans="1:17" ht="12.75">
      <c r="A203" s="62"/>
      <c r="B203" s="62"/>
      <c r="C203" s="62"/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</row>
    <row r="204" spans="1:17" ht="12.75">
      <c r="A204" s="62"/>
      <c r="B204" s="62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</row>
    <row r="205" spans="1:17" ht="12.75">
      <c r="A205" s="62"/>
      <c r="B205" s="62"/>
      <c r="C205" s="62"/>
      <c r="D205" s="62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</row>
    <row r="206" spans="1:17" ht="12.75">
      <c r="A206" s="62"/>
      <c r="B206" s="62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</row>
    <row r="207" spans="1:17" ht="12.75">
      <c r="A207" s="62"/>
      <c r="B207" s="62"/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</row>
    <row r="208" spans="1:17" ht="12.75">
      <c r="A208" s="62"/>
      <c r="B208" s="62"/>
      <c r="C208" s="62"/>
      <c r="D208" s="62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</row>
    <row r="209" spans="1:17" ht="12.75">
      <c r="A209" s="62"/>
      <c r="B209" s="62"/>
      <c r="C209" s="62"/>
      <c r="D209" s="62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</row>
    <row r="210" spans="1:17" ht="12.75">
      <c r="A210" s="62"/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</row>
    <row r="211" spans="1:17" ht="12.75">
      <c r="A211" s="62"/>
      <c r="B211" s="62"/>
      <c r="C211" s="62"/>
      <c r="D211" s="62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</row>
    <row r="212" spans="1:17" ht="12.75">
      <c r="A212" s="62"/>
      <c r="B212" s="62"/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</row>
    <row r="213" spans="1:17" ht="12.75">
      <c r="A213" s="62"/>
      <c r="B213" s="62"/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</row>
    <row r="214" spans="1:17" ht="12.75">
      <c r="A214" s="62"/>
      <c r="B214" s="62"/>
      <c r="C214" s="62"/>
      <c r="D214" s="62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</row>
    <row r="215" spans="1:17" ht="12.75">
      <c r="A215" s="62"/>
      <c r="B215" s="62"/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</row>
    <row r="216" spans="1:17" ht="12.75">
      <c r="A216" s="62"/>
      <c r="B216" s="62"/>
      <c r="C216" s="62"/>
      <c r="D216" s="62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</row>
    <row r="217" spans="1:17" ht="12.75">
      <c r="A217" s="62"/>
      <c r="B217" s="62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</row>
    <row r="218" spans="1:17" ht="12.75">
      <c r="A218" s="62"/>
      <c r="B218" s="62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</row>
    <row r="219" spans="1:17" ht="12.75">
      <c r="A219" s="62"/>
      <c r="B219" s="62"/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</row>
    <row r="220" spans="1:17" ht="12.75">
      <c r="A220" s="62"/>
      <c r="B220" s="62"/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</row>
    <row r="221" spans="1:17" ht="12.75">
      <c r="A221" s="62"/>
      <c r="B221" s="62"/>
      <c r="C221" s="62"/>
      <c r="D221" s="62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</row>
    <row r="222" spans="1:17" ht="12.75">
      <c r="A222" s="62"/>
      <c r="B222" s="62"/>
      <c r="C222" s="62"/>
      <c r="D222" s="62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</row>
    <row r="223" spans="1:17" ht="12.75">
      <c r="A223" s="62"/>
      <c r="B223" s="62"/>
      <c r="C223" s="62"/>
      <c r="D223" s="62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</row>
    <row r="224" spans="1:17" ht="12.75">
      <c r="A224" s="62"/>
      <c r="B224" s="62"/>
      <c r="C224" s="62"/>
      <c r="D224" s="62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</row>
    <row r="225" spans="1:17" ht="12.75">
      <c r="A225" s="62"/>
      <c r="B225" s="62"/>
      <c r="C225" s="62"/>
      <c r="D225" s="62"/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</row>
    <row r="226" spans="1:17" ht="12.75">
      <c r="A226" s="62"/>
      <c r="B226" s="62"/>
      <c r="C226" s="62"/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</row>
    <row r="227" spans="1:17" ht="12.75">
      <c r="A227" s="62"/>
      <c r="B227" s="62"/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</row>
    <row r="228" spans="1:17" ht="12.75">
      <c r="A228" s="62"/>
      <c r="B228" s="62"/>
      <c r="C228" s="62"/>
      <c r="D228" s="62"/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</row>
    <row r="229" spans="1:17" ht="12.75">
      <c r="A229" s="62"/>
      <c r="B229" s="62"/>
      <c r="C229" s="62"/>
      <c r="D229" s="62"/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2"/>
    </row>
    <row r="230" spans="1:17" ht="12.75">
      <c r="A230" s="62"/>
      <c r="B230" s="62"/>
      <c r="C230" s="62"/>
      <c r="D230" s="62"/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  <c r="P230" s="62"/>
      <c r="Q230" s="62"/>
    </row>
    <row r="231" spans="1:17" ht="12.75">
      <c r="A231" s="62"/>
      <c r="B231" s="62"/>
      <c r="C231" s="62"/>
      <c r="D231" s="62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</row>
    <row r="232" spans="1:17" ht="12.75">
      <c r="A232" s="62"/>
      <c r="B232" s="62"/>
      <c r="C232" s="62"/>
      <c r="D232" s="62"/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</row>
    <row r="233" spans="1:17" ht="12.75">
      <c r="A233" s="62"/>
      <c r="B233" s="62"/>
      <c r="C233" s="62"/>
      <c r="D233" s="62"/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</row>
    <row r="234" spans="1:17" ht="12.75">
      <c r="A234" s="62"/>
      <c r="B234" s="62"/>
      <c r="C234" s="62"/>
      <c r="D234" s="62"/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</row>
    <row r="235" spans="1:17" ht="12.75">
      <c r="A235" s="62"/>
      <c r="B235" s="62"/>
      <c r="C235" s="62"/>
      <c r="D235" s="62"/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</row>
    <row r="236" spans="1:17" ht="12.75">
      <c r="A236" s="62"/>
      <c r="B236" s="62"/>
      <c r="C236" s="62"/>
      <c r="D236" s="62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</row>
    <row r="237" spans="1:17" ht="12.75">
      <c r="A237" s="62"/>
      <c r="B237" s="62"/>
      <c r="C237" s="62"/>
      <c r="D237" s="62"/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</row>
    <row r="238" spans="1:17" ht="12.75">
      <c r="A238" s="62"/>
      <c r="B238" s="62"/>
      <c r="C238" s="62"/>
      <c r="D238" s="62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</row>
    <row r="239" spans="1:17" ht="12.75">
      <c r="A239" s="62"/>
      <c r="B239" s="62"/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</row>
    <row r="240" spans="1:17" ht="12.75">
      <c r="A240" s="62"/>
      <c r="B240" s="62"/>
      <c r="C240" s="62"/>
      <c r="D240" s="62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</row>
    <row r="241" spans="1:17" ht="12.75">
      <c r="A241" s="62"/>
      <c r="B241" s="62"/>
      <c r="C241" s="62"/>
      <c r="D241" s="62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</row>
    <row r="242" spans="1:17" ht="12.75">
      <c r="A242" s="62"/>
      <c r="B242" s="62"/>
      <c r="C242" s="62"/>
      <c r="D242" s="62"/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</row>
    <row r="243" spans="1:17" ht="12.75">
      <c r="A243" s="62"/>
      <c r="B243" s="62"/>
      <c r="C243" s="62"/>
      <c r="D243" s="62"/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</row>
    <row r="244" spans="1:17" ht="12.75">
      <c r="A244" s="62"/>
      <c r="B244" s="62"/>
      <c r="C244" s="62"/>
      <c r="D244" s="62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</row>
    <row r="245" spans="1:17" ht="12.75">
      <c r="A245" s="62"/>
      <c r="B245" s="62"/>
      <c r="C245" s="62"/>
      <c r="D245" s="62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</row>
    <row r="246" spans="1:17" ht="12.75">
      <c r="A246" s="62"/>
      <c r="B246" s="62"/>
      <c r="C246" s="62"/>
      <c r="D246" s="62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</row>
    <row r="247" spans="1:17" ht="12.75">
      <c r="A247" s="62"/>
      <c r="B247" s="62"/>
      <c r="C247" s="62"/>
      <c r="D247" s="62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</row>
    <row r="248" spans="1:17" ht="12.75">
      <c r="A248" s="62"/>
      <c r="B248" s="62"/>
      <c r="C248" s="62"/>
      <c r="D248" s="62"/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</row>
    <row r="249" spans="1:17" ht="12.75">
      <c r="A249" s="62"/>
      <c r="B249" s="62"/>
      <c r="C249" s="62"/>
      <c r="D249" s="62"/>
      <c r="E249" s="62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</row>
    <row r="250" spans="1:17" ht="12.75">
      <c r="A250" s="62"/>
      <c r="B250" s="62"/>
      <c r="C250" s="62"/>
      <c r="D250" s="62"/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2"/>
    </row>
    <row r="251" spans="1:17" ht="12.75">
      <c r="A251" s="62"/>
      <c r="B251" s="62"/>
      <c r="C251" s="62"/>
      <c r="D251" s="62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2"/>
    </row>
    <row r="252" spans="1:17" ht="12.75">
      <c r="A252" s="62"/>
      <c r="B252" s="62"/>
      <c r="C252" s="62"/>
      <c r="D252" s="62"/>
      <c r="E252" s="62"/>
      <c r="F252" s="62"/>
      <c r="G252" s="62"/>
      <c r="H252" s="62"/>
      <c r="I252" s="62"/>
      <c r="J252" s="62"/>
      <c r="K252" s="62"/>
      <c r="L252" s="62"/>
      <c r="M252" s="62"/>
      <c r="N252" s="62"/>
      <c r="O252" s="62"/>
      <c r="P252" s="62"/>
      <c r="Q252" s="62"/>
    </row>
    <row r="253" spans="1:17" ht="12.75">
      <c r="A253" s="62"/>
      <c r="B253" s="62"/>
      <c r="C253" s="62"/>
      <c r="D253" s="62"/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/>
      <c r="P253" s="62"/>
      <c r="Q253" s="62"/>
    </row>
    <row r="254" spans="1:17" ht="12.75">
      <c r="A254" s="62"/>
      <c r="B254" s="62"/>
      <c r="C254" s="62"/>
      <c r="D254" s="62"/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/>
      <c r="P254" s="62"/>
      <c r="Q254" s="62"/>
    </row>
    <row r="255" spans="1:17" ht="12.75">
      <c r="A255" s="62"/>
      <c r="B255" s="62"/>
      <c r="C255" s="62"/>
      <c r="D255" s="62"/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2"/>
    </row>
    <row r="256" spans="1:17" ht="12.75">
      <c r="A256" s="62"/>
      <c r="B256" s="62"/>
      <c r="C256" s="62"/>
      <c r="D256" s="62"/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/>
      <c r="P256" s="62"/>
      <c r="Q256" s="62"/>
    </row>
    <row r="257" spans="1:17" ht="12.75">
      <c r="A257" s="62"/>
      <c r="B257" s="62"/>
      <c r="C257" s="62"/>
      <c r="D257" s="62"/>
      <c r="E257" s="62"/>
      <c r="F257" s="62"/>
      <c r="G257" s="62"/>
      <c r="H257" s="62"/>
      <c r="I257" s="62"/>
      <c r="J257" s="62"/>
      <c r="K257" s="62"/>
      <c r="L257" s="62"/>
      <c r="M257" s="62"/>
      <c r="N257" s="62"/>
      <c r="O257" s="62"/>
      <c r="P257" s="62"/>
      <c r="Q257" s="62"/>
    </row>
    <row r="258" spans="1:17" ht="12.75">
      <c r="A258" s="62"/>
      <c r="B258" s="62"/>
      <c r="C258" s="62"/>
      <c r="D258" s="62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</row>
    <row r="259" spans="1:17" ht="12.75">
      <c r="A259" s="62"/>
      <c r="B259" s="62"/>
      <c r="C259" s="62"/>
      <c r="D259" s="62"/>
      <c r="E259" s="62"/>
      <c r="F259" s="62"/>
      <c r="G259" s="62"/>
      <c r="H259" s="62"/>
      <c r="I259" s="62"/>
      <c r="J259" s="62"/>
      <c r="K259" s="62"/>
      <c r="L259" s="62"/>
      <c r="M259" s="62"/>
      <c r="N259" s="62"/>
      <c r="O259" s="62"/>
      <c r="P259" s="62"/>
      <c r="Q259" s="62"/>
    </row>
    <row r="260" spans="1:17" ht="12.75">
      <c r="A260" s="62"/>
      <c r="B260" s="62"/>
      <c r="C260" s="62"/>
      <c r="D260" s="62"/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2"/>
      <c r="P260" s="62"/>
      <c r="Q260" s="62"/>
    </row>
    <row r="261" spans="1:17" ht="12.75">
      <c r="A261" s="62"/>
      <c r="B261" s="62"/>
      <c r="C261" s="62"/>
      <c r="D261" s="62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</row>
    <row r="262" spans="1:17" ht="12.75">
      <c r="A262" s="62"/>
      <c r="B262" s="62"/>
      <c r="C262" s="62"/>
      <c r="D262" s="62"/>
      <c r="E262" s="62"/>
      <c r="F262" s="62"/>
      <c r="G262" s="62"/>
      <c r="H262" s="62"/>
      <c r="I262" s="62"/>
      <c r="J262" s="62"/>
      <c r="K262" s="62"/>
      <c r="L262" s="62"/>
      <c r="M262" s="62"/>
      <c r="N262" s="62"/>
      <c r="O262" s="62"/>
      <c r="P262" s="62"/>
      <c r="Q262" s="62"/>
    </row>
    <row r="263" spans="1:17" ht="12.75">
      <c r="A263" s="62"/>
      <c r="B263" s="62"/>
      <c r="C263" s="62"/>
      <c r="D263" s="62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2"/>
    </row>
    <row r="264" spans="1:17" ht="12.75">
      <c r="A264" s="62"/>
      <c r="B264" s="62"/>
      <c r="C264" s="62"/>
      <c r="D264" s="62"/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2"/>
    </row>
    <row r="265" spans="1:17" ht="12.75">
      <c r="A265" s="62"/>
      <c r="B265" s="62"/>
      <c r="C265" s="62"/>
      <c r="D265" s="62"/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2"/>
      <c r="P265" s="62"/>
      <c r="Q265" s="62"/>
    </row>
    <row r="266" spans="1:17" ht="12.75">
      <c r="A266" s="62"/>
      <c r="B266" s="62"/>
      <c r="C266" s="62"/>
      <c r="D266" s="62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</row>
    <row r="267" spans="1:17" ht="12.75">
      <c r="A267" s="62"/>
      <c r="B267" s="62"/>
      <c r="C267" s="62"/>
      <c r="D267" s="62"/>
      <c r="E267" s="62"/>
      <c r="F267" s="62"/>
      <c r="G267" s="62"/>
      <c r="H267" s="62"/>
      <c r="I267" s="62"/>
      <c r="J267" s="62"/>
      <c r="K267" s="62"/>
      <c r="L267" s="62"/>
      <c r="M267" s="62"/>
      <c r="N267" s="62"/>
      <c r="O267" s="62"/>
      <c r="P267" s="62"/>
      <c r="Q267" s="62"/>
    </row>
    <row r="268" spans="1:17" ht="12.75">
      <c r="A268" s="62"/>
      <c r="B268" s="62"/>
      <c r="C268" s="62"/>
      <c r="D268" s="62"/>
      <c r="E268" s="62"/>
      <c r="F268" s="62"/>
      <c r="G268" s="62"/>
      <c r="H268" s="62"/>
      <c r="I268" s="62"/>
      <c r="J268" s="62"/>
      <c r="K268" s="62"/>
      <c r="L268" s="62"/>
      <c r="M268" s="62"/>
      <c r="N268" s="62"/>
      <c r="O268" s="62"/>
      <c r="P268" s="62"/>
      <c r="Q268" s="62"/>
    </row>
    <row r="269" spans="1:17" ht="12.75">
      <c r="A269" s="62"/>
      <c r="B269" s="62"/>
      <c r="C269" s="62"/>
      <c r="D269" s="62"/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</row>
    <row r="270" spans="1:17" ht="12.75">
      <c r="A270" s="62"/>
      <c r="B270" s="62"/>
      <c r="C270" s="62"/>
      <c r="D270" s="62"/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62"/>
    </row>
    <row r="271" spans="1:17" ht="12.75">
      <c r="A271" s="62"/>
      <c r="B271" s="62"/>
      <c r="C271" s="62"/>
      <c r="D271" s="62"/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</row>
    <row r="272" spans="1:17" ht="12.75">
      <c r="A272" s="62"/>
      <c r="B272" s="62"/>
      <c r="C272" s="62"/>
      <c r="D272" s="62"/>
      <c r="E272" s="62"/>
      <c r="F272" s="62"/>
      <c r="G272" s="62"/>
      <c r="H272" s="62"/>
      <c r="I272" s="62"/>
      <c r="J272" s="62"/>
      <c r="K272" s="62"/>
      <c r="L272" s="62"/>
      <c r="M272" s="62"/>
      <c r="N272" s="62"/>
      <c r="O272" s="62"/>
      <c r="P272" s="62"/>
      <c r="Q272" s="62"/>
    </row>
    <row r="273" spans="1:17" ht="12.75">
      <c r="A273" s="62"/>
      <c r="B273" s="62"/>
      <c r="C273" s="62"/>
      <c r="D273" s="62"/>
      <c r="E273" s="62"/>
      <c r="F273" s="62"/>
      <c r="G273" s="62"/>
      <c r="H273" s="62"/>
      <c r="I273" s="62"/>
      <c r="J273" s="62"/>
      <c r="K273" s="62"/>
      <c r="L273" s="62"/>
      <c r="M273" s="62"/>
      <c r="N273" s="62"/>
      <c r="O273" s="62"/>
      <c r="P273" s="62"/>
      <c r="Q273" s="62"/>
    </row>
    <row r="274" spans="1:17" ht="12.75">
      <c r="A274" s="62"/>
      <c r="B274" s="62"/>
      <c r="C274" s="62"/>
      <c r="D274" s="62"/>
      <c r="E274" s="62"/>
      <c r="F274" s="62"/>
      <c r="G274" s="62"/>
      <c r="H274" s="62"/>
      <c r="I274" s="62"/>
      <c r="J274" s="62"/>
      <c r="K274" s="62"/>
      <c r="L274" s="62"/>
      <c r="M274" s="62"/>
      <c r="N274" s="62"/>
      <c r="O274" s="62"/>
      <c r="P274" s="62"/>
      <c r="Q274" s="62"/>
    </row>
    <row r="275" spans="1:17" ht="12.75">
      <c r="A275" s="62"/>
      <c r="B275" s="62"/>
      <c r="C275" s="62"/>
      <c r="D275" s="62"/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</row>
    <row r="276" spans="1:17" ht="12.75">
      <c r="A276" s="62"/>
      <c r="B276" s="62"/>
      <c r="C276" s="62"/>
      <c r="D276" s="62"/>
      <c r="E276" s="62"/>
      <c r="F276" s="62"/>
      <c r="G276" s="62"/>
      <c r="H276" s="62"/>
      <c r="I276" s="62"/>
      <c r="J276" s="62"/>
      <c r="K276" s="62"/>
      <c r="L276" s="62"/>
      <c r="M276" s="62"/>
      <c r="N276" s="62"/>
      <c r="O276" s="62"/>
      <c r="P276" s="62"/>
      <c r="Q276" s="62"/>
    </row>
    <row r="277" spans="1:17" ht="12.75">
      <c r="A277" s="62"/>
      <c r="B277" s="62"/>
      <c r="C277" s="62"/>
      <c r="D277" s="62"/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</row>
    <row r="278" spans="1:17" ht="12.75">
      <c r="A278" s="62"/>
      <c r="B278" s="62"/>
      <c r="C278" s="62"/>
      <c r="D278" s="62"/>
      <c r="E278" s="62"/>
      <c r="F278" s="62"/>
      <c r="G278" s="62"/>
      <c r="H278" s="62"/>
      <c r="I278" s="62"/>
      <c r="J278" s="62"/>
      <c r="K278" s="62"/>
      <c r="L278" s="62"/>
      <c r="M278" s="62"/>
      <c r="N278" s="62"/>
      <c r="O278" s="62"/>
      <c r="P278" s="62"/>
      <c r="Q278" s="62"/>
    </row>
    <row r="279" spans="1:17" ht="12.75">
      <c r="A279" s="62"/>
      <c r="B279" s="62"/>
      <c r="C279" s="62"/>
      <c r="D279" s="62"/>
      <c r="E279" s="62"/>
      <c r="F279" s="62"/>
      <c r="G279" s="62"/>
      <c r="H279" s="62"/>
      <c r="I279" s="62"/>
      <c r="J279" s="62"/>
      <c r="K279" s="62"/>
      <c r="L279" s="62"/>
      <c r="M279" s="62"/>
      <c r="N279" s="62"/>
      <c r="O279" s="62"/>
      <c r="P279" s="62"/>
      <c r="Q279" s="62"/>
    </row>
    <row r="280" spans="1:17" ht="12.75">
      <c r="A280" s="62"/>
      <c r="B280" s="62"/>
      <c r="C280" s="62"/>
      <c r="D280" s="62"/>
      <c r="E280" s="62"/>
      <c r="F280" s="62"/>
      <c r="G280" s="62"/>
      <c r="H280" s="62"/>
      <c r="I280" s="62"/>
      <c r="J280" s="62"/>
      <c r="K280" s="62"/>
      <c r="L280" s="62"/>
      <c r="M280" s="62"/>
      <c r="N280" s="62"/>
      <c r="O280" s="62"/>
      <c r="P280" s="62"/>
      <c r="Q280" s="62"/>
    </row>
    <row r="281" spans="1:17" ht="12.75">
      <c r="A281" s="62"/>
      <c r="B281" s="62"/>
      <c r="C281" s="62"/>
      <c r="D281" s="62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  <c r="P281" s="62"/>
      <c r="Q281" s="62"/>
    </row>
    <row r="282" spans="1:17" ht="12.75">
      <c r="A282" s="62"/>
      <c r="B282" s="62"/>
      <c r="C282" s="62"/>
      <c r="D282" s="62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P282" s="62"/>
      <c r="Q282" s="62"/>
    </row>
    <row r="283" spans="1:17" ht="12.75">
      <c r="A283" s="62"/>
      <c r="B283" s="62"/>
      <c r="C283" s="62"/>
      <c r="D283" s="62"/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/>
      <c r="P283" s="62"/>
      <c r="Q283" s="62"/>
    </row>
    <row r="284" spans="1:17" ht="12.75">
      <c r="A284" s="62"/>
      <c r="B284" s="62"/>
      <c r="C284" s="62"/>
      <c r="D284" s="62"/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</row>
    <row r="285" spans="1:17" ht="12.75">
      <c r="A285" s="62"/>
      <c r="B285" s="62"/>
      <c r="C285" s="62"/>
      <c r="D285" s="62"/>
      <c r="E285" s="62"/>
      <c r="F285" s="62"/>
      <c r="G285" s="62"/>
      <c r="H285" s="62"/>
      <c r="I285" s="62"/>
      <c r="J285" s="62"/>
      <c r="K285" s="62"/>
      <c r="L285" s="62"/>
      <c r="M285" s="62"/>
      <c r="N285" s="62"/>
      <c r="O285" s="62"/>
      <c r="P285" s="62"/>
      <c r="Q285" s="62"/>
    </row>
    <row r="286" spans="1:17" ht="12.75">
      <c r="A286" s="62"/>
      <c r="B286" s="62"/>
      <c r="C286" s="62"/>
      <c r="D286" s="62"/>
      <c r="E286" s="62"/>
      <c r="F286" s="62"/>
      <c r="G286" s="62"/>
      <c r="H286" s="62"/>
      <c r="I286" s="62"/>
      <c r="J286" s="62"/>
      <c r="K286" s="62"/>
      <c r="L286" s="62"/>
      <c r="M286" s="62"/>
      <c r="N286" s="62"/>
      <c r="O286" s="62"/>
      <c r="P286" s="62"/>
      <c r="Q286" s="62"/>
    </row>
    <row r="287" spans="1:17" ht="12.75">
      <c r="A287" s="62"/>
      <c r="B287" s="62"/>
      <c r="C287" s="62"/>
      <c r="D287" s="62"/>
      <c r="E287" s="62"/>
      <c r="F287" s="62"/>
      <c r="G287" s="62"/>
      <c r="H287" s="62"/>
      <c r="I287" s="62"/>
      <c r="J287" s="62"/>
      <c r="K287" s="62"/>
      <c r="L287" s="62"/>
      <c r="M287" s="62"/>
      <c r="N287" s="62"/>
      <c r="O287" s="62"/>
      <c r="P287" s="62"/>
      <c r="Q287" s="62"/>
    </row>
    <row r="288" spans="1:17" ht="12.75">
      <c r="A288" s="62"/>
      <c r="B288" s="62"/>
      <c r="C288" s="62"/>
      <c r="D288" s="62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62"/>
    </row>
  </sheetData>
  <sheetProtection sheet="1" objects="1" scenarios="1" selectLockedCells="1"/>
  <mergeCells count="49">
    <mergeCell ref="C39:N39"/>
    <mergeCell ref="C42:N42"/>
    <mergeCell ref="C46:N46"/>
    <mergeCell ref="C48:N48"/>
    <mergeCell ref="C43:N43"/>
    <mergeCell ref="C45:N45"/>
    <mergeCell ref="C40:N40"/>
    <mergeCell ref="C25:N25"/>
    <mergeCell ref="C31:N31"/>
    <mergeCell ref="C32:N32"/>
    <mergeCell ref="C33:N33"/>
    <mergeCell ref="C27:N27"/>
    <mergeCell ref="C28:N28"/>
    <mergeCell ref="C29:N29"/>
    <mergeCell ref="C9:N9"/>
    <mergeCell ref="C10:N10"/>
    <mergeCell ref="C11:N11"/>
    <mergeCell ref="C30:N30"/>
    <mergeCell ref="C20:N20"/>
    <mergeCell ref="C21:N21"/>
    <mergeCell ref="C22:N22"/>
    <mergeCell ref="C19:N19"/>
    <mergeCell ref="C23:N23"/>
    <mergeCell ref="C24:N24"/>
    <mergeCell ref="C34:N34"/>
    <mergeCell ref="C35:N35"/>
    <mergeCell ref="C36:N36"/>
    <mergeCell ref="C37:N37"/>
    <mergeCell ref="C53:N53"/>
    <mergeCell ref="C52:M52"/>
    <mergeCell ref="C51:N51"/>
    <mergeCell ref="C44:N44"/>
    <mergeCell ref="C49:N49"/>
    <mergeCell ref="C50:N50"/>
    <mergeCell ref="C47:M47"/>
    <mergeCell ref="J5:L5"/>
    <mergeCell ref="C7:N7"/>
    <mergeCell ref="C6:L6"/>
    <mergeCell ref="C5:F5"/>
    <mergeCell ref="C15:N15"/>
    <mergeCell ref="C8:N8"/>
    <mergeCell ref="C38:N38"/>
    <mergeCell ref="C18:N18"/>
    <mergeCell ref="C26:N26"/>
    <mergeCell ref="C16:N16"/>
    <mergeCell ref="C17:N17"/>
    <mergeCell ref="C12:N12"/>
    <mergeCell ref="C13:N13"/>
    <mergeCell ref="C14:N14"/>
  </mergeCells>
  <hyperlinks>
    <hyperlink ref="C53:N53" location="'Savings Calculator'!A1" display="Back to calculator"/>
  </hyperlinks>
  <printOptions/>
  <pageMargins left="0.5" right="0.25" top="1" bottom="0.75" header="0.2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taylorc</dc:creator>
  <cp:keywords/>
  <dc:description/>
  <cp:lastModifiedBy>taylor</cp:lastModifiedBy>
  <cp:lastPrinted>2005-05-09T17:41:34Z</cp:lastPrinted>
  <dcterms:created xsi:type="dcterms:W3CDTF">2004-05-27T18:46:19Z</dcterms:created>
  <dcterms:modified xsi:type="dcterms:W3CDTF">2007-11-06T22:57:31Z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